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ze\OneDrive\Počítač\KM december\žiacka liga 2018\"/>
    </mc:Choice>
  </mc:AlternateContent>
  <xr:revisionPtr revIDLastSave="8" documentId="6_{0B56EC85-A862-41E9-BAD0-CAEF157BF8E1}" xr6:coauthVersionLast="40" xr6:coauthVersionMax="40" xr10:uidLastSave="{D3108B47-74A1-4DE6-B4D1-50FC6E3F521B}"/>
  <bookViews>
    <workbookView xWindow="10080" yWindow="-60" windowWidth="9168" windowHeight="11700" activeTab="1" xr2:uid="{00000000-000D-0000-FFFF-FFFF00000000}"/>
  </bookViews>
  <sheets>
    <sheet name="odmeny" sheetId="1" r:id="rId1"/>
    <sheet name="pretekari" sheetId="2" r:id="rId2"/>
    <sheet name="poradie" sheetId="3" r:id="rId3"/>
    <sheet name="rozhodcovia" sheetId="4" r:id="rId4"/>
  </sheets>
  <definedNames>
    <definedName name="_xlnm._FilterDatabase" localSheetId="2" hidden="1">poradie!$B$2:$G$16</definedName>
  </definedNames>
  <calcPr calcId="181029"/>
</workbook>
</file>

<file path=xl/calcChain.xml><?xml version="1.0" encoding="utf-8"?>
<calcChain xmlns="http://schemas.openxmlformats.org/spreadsheetml/2006/main">
  <c r="V17" i="2" l="1"/>
  <c r="Q17" i="2"/>
  <c r="L17" i="2"/>
  <c r="Q17" i="1" l="1"/>
  <c r="P17" i="1" l="1"/>
  <c r="O17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3" i="1"/>
  <c r="G3" i="2" l="1"/>
  <c r="G16" i="3" l="1"/>
  <c r="M17" i="2" l="1"/>
  <c r="G1" i="1" l="1"/>
  <c r="G15" i="3" l="1"/>
  <c r="G14" i="3"/>
  <c r="G14" i="2"/>
  <c r="C15" i="1" s="1"/>
  <c r="D15" i="1" s="1"/>
  <c r="E15" i="1" s="1"/>
  <c r="G15" i="2"/>
  <c r="C14" i="1" s="1"/>
  <c r="D14" i="1" s="1"/>
  <c r="E14" i="1" s="1"/>
  <c r="L14" i="2"/>
  <c r="F15" i="1" s="1"/>
  <c r="G15" i="1" s="1"/>
  <c r="H15" i="1" s="1"/>
  <c r="L15" i="2"/>
  <c r="F14" i="1" s="1"/>
  <c r="G14" i="1" s="1"/>
  <c r="H14" i="1" s="1"/>
  <c r="Q14" i="2"/>
  <c r="I15" i="1" s="1"/>
  <c r="J15" i="1" s="1"/>
  <c r="K15" i="1" s="1"/>
  <c r="Q15" i="2"/>
  <c r="I14" i="1" s="1"/>
  <c r="J14" i="1" s="1"/>
  <c r="K14" i="1" s="1"/>
  <c r="V14" i="2"/>
  <c r="L15" i="1" s="1"/>
  <c r="V15" i="2"/>
  <c r="L14" i="1" s="1"/>
  <c r="M14" i="1" s="1"/>
  <c r="N14" i="1" s="1"/>
  <c r="W14" i="2"/>
  <c r="W15" i="2"/>
  <c r="M15" i="1"/>
  <c r="N15" i="1" s="1"/>
  <c r="O14" i="1" l="1"/>
  <c r="O15" i="1"/>
  <c r="U17" i="2"/>
  <c r="H17" i="3" l="1"/>
  <c r="V13" i="2" l="1"/>
  <c r="L10" i="1" s="1"/>
  <c r="M10" i="1" s="1"/>
  <c r="N10" i="1" s="1"/>
  <c r="Q13" i="2" l="1"/>
  <c r="I10" i="1" s="1"/>
  <c r="J10" i="1" s="1"/>
  <c r="K10" i="1" s="1"/>
  <c r="L13" i="2" l="1"/>
  <c r="F10" i="1" s="1"/>
  <c r="G13" i="2"/>
  <c r="G10" i="1"/>
  <c r="H10" i="1" s="1"/>
  <c r="G13" i="3"/>
  <c r="G5" i="3"/>
  <c r="G9" i="3"/>
  <c r="G8" i="3"/>
  <c r="G12" i="3"/>
  <c r="G6" i="3"/>
  <c r="G4" i="3"/>
  <c r="G3" i="3"/>
  <c r="G7" i="3"/>
  <c r="G10" i="3"/>
  <c r="G11" i="3"/>
  <c r="W13" i="2" l="1"/>
  <c r="C10" i="1"/>
  <c r="D10" i="1" s="1"/>
  <c r="E10" i="1" s="1"/>
  <c r="O10" i="1" s="1"/>
  <c r="T17" i="2" l="1"/>
  <c r="S17" i="2"/>
  <c r="R17" i="2"/>
  <c r="V16" i="2"/>
  <c r="L16" i="1" s="1"/>
  <c r="M16" i="1" s="1"/>
  <c r="N16" i="1" s="1"/>
  <c r="V12" i="2"/>
  <c r="L7" i="1" s="1"/>
  <c r="M7" i="1" s="1"/>
  <c r="N7" i="1" s="1"/>
  <c r="V11" i="2"/>
  <c r="L8" i="1" s="1"/>
  <c r="M8" i="1" s="1"/>
  <c r="N8" i="1" s="1"/>
  <c r="V10" i="2"/>
  <c r="L13" i="1" s="1"/>
  <c r="M13" i="1" s="1"/>
  <c r="N13" i="1" s="1"/>
  <c r="V9" i="2"/>
  <c r="L11" i="1" s="1"/>
  <c r="M11" i="1" s="1"/>
  <c r="N11" i="1" s="1"/>
  <c r="V8" i="2"/>
  <c r="L9" i="1" s="1"/>
  <c r="M9" i="1" s="1"/>
  <c r="N9" i="1" s="1"/>
  <c r="V7" i="2"/>
  <c r="L12" i="1" s="1"/>
  <c r="M12" i="1" s="1"/>
  <c r="N12" i="1" s="1"/>
  <c r="V6" i="2"/>
  <c r="L6" i="1" s="1"/>
  <c r="M6" i="1" s="1"/>
  <c r="N6" i="1" s="1"/>
  <c r="V5" i="2"/>
  <c r="L4" i="1" s="1"/>
  <c r="M4" i="1" s="1"/>
  <c r="N4" i="1" s="1"/>
  <c r="V4" i="2"/>
  <c r="L5" i="1" s="1"/>
  <c r="M5" i="1" s="1"/>
  <c r="N5" i="1" s="1"/>
  <c r="V3" i="2"/>
  <c r="L3" i="1" s="1"/>
  <c r="M3" i="1" s="1"/>
  <c r="N3" i="1" s="1"/>
  <c r="P17" i="2"/>
  <c r="O17" i="2"/>
  <c r="N17" i="2"/>
  <c r="Q16" i="2"/>
  <c r="I16" i="1" s="1"/>
  <c r="J16" i="1" s="1"/>
  <c r="K16" i="1" s="1"/>
  <c r="Q12" i="2"/>
  <c r="I7" i="1" s="1"/>
  <c r="J7" i="1" s="1"/>
  <c r="K7" i="1" s="1"/>
  <c r="Q11" i="2"/>
  <c r="I8" i="1" s="1"/>
  <c r="J8" i="1" s="1"/>
  <c r="K8" i="1" s="1"/>
  <c r="Q10" i="2"/>
  <c r="I13" i="1" s="1"/>
  <c r="J13" i="1" s="1"/>
  <c r="K13" i="1" s="1"/>
  <c r="Q9" i="2"/>
  <c r="Q8" i="2"/>
  <c r="Q7" i="2"/>
  <c r="Q6" i="2"/>
  <c r="Q5" i="2"/>
  <c r="Q4" i="2"/>
  <c r="Q3" i="2"/>
  <c r="K17" i="2"/>
  <c r="J17" i="2"/>
  <c r="I17" i="2"/>
  <c r="H17" i="2"/>
  <c r="L16" i="2"/>
  <c r="F16" i="1" s="1"/>
  <c r="G16" i="1" s="1"/>
  <c r="H16" i="1" s="1"/>
  <c r="L12" i="2"/>
  <c r="F7" i="1" s="1"/>
  <c r="G7" i="1" s="1"/>
  <c r="H7" i="1" s="1"/>
  <c r="L11" i="2"/>
  <c r="F8" i="1" s="1"/>
  <c r="G8" i="1" s="1"/>
  <c r="H8" i="1" s="1"/>
  <c r="L10" i="2"/>
  <c r="F13" i="1" s="1"/>
  <c r="G13" i="1" s="1"/>
  <c r="H13" i="1" s="1"/>
  <c r="L9" i="2"/>
  <c r="F11" i="1" s="1"/>
  <c r="G11" i="1" s="1"/>
  <c r="H11" i="1" s="1"/>
  <c r="L8" i="2"/>
  <c r="F9" i="1" s="1"/>
  <c r="G9" i="1" s="1"/>
  <c r="H9" i="1" s="1"/>
  <c r="L7" i="2"/>
  <c r="F12" i="1" s="1"/>
  <c r="G12" i="1" s="1"/>
  <c r="H12" i="1" s="1"/>
  <c r="L6" i="2"/>
  <c r="F6" i="1" s="1"/>
  <c r="G6" i="1" s="1"/>
  <c r="H6" i="1" s="1"/>
  <c r="L5" i="2"/>
  <c r="F4" i="1" s="1"/>
  <c r="G4" i="1" s="1"/>
  <c r="H4" i="1" s="1"/>
  <c r="L4" i="2"/>
  <c r="F5" i="1" s="1"/>
  <c r="G5" i="1" s="1"/>
  <c r="H5" i="1" s="1"/>
  <c r="L3" i="2"/>
  <c r="D17" i="2"/>
  <c r="E17" i="2"/>
  <c r="F17" i="2"/>
  <c r="C17" i="2"/>
  <c r="C3" i="1"/>
  <c r="D3" i="1" s="1"/>
  <c r="G4" i="2"/>
  <c r="G5" i="2"/>
  <c r="C4" i="1" s="1"/>
  <c r="D4" i="1" s="1"/>
  <c r="G6" i="2"/>
  <c r="C6" i="1" s="1"/>
  <c r="D6" i="1" s="1"/>
  <c r="G7" i="2"/>
  <c r="C12" i="1" s="1"/>
  <c r="D12" i="1" s="1"/>
  <c r="G8" i="2"/>
  <c r="C9" i="1" s="1"/>
  <c r="D9" i="1" s="1"/>
  <c r="G9" i="2"/>
  <c r="C11" i="1" s="1"/>
  <c r="D11" i="1" s="1"/>
  <c r="G10" i="2"/>
  <c r="C13" i="1" s="1"/>
  <c r="D13" i="1" s="1"/>
  <c r="G11" i="2"/>
  <c r="C8" i="1" s="1"/>
  <c r="D8" i="1" s="1"/>
  <c r="E8" i="1" s="1"/>
  <c r="G12" i="2"/>
  <c r="C7" i="1" s="1"/>
  <c r="D7" i="1" s="1"/>
  <c r="E7" i="1" s="1"/>
  <c r="G16" i="2"/>
  <c r="C16" i="1" s="1"/>
  <c r="D16" i="1" s="1"/>
  <c r="E16" i="1" s="1"/>
  <c r="C5" i="1" l="1"/>
  <c r="D5" i="1" s="1"/>
  <c r="E5" i="1" s="1"/>
  <c r="G17" i="2"/>
  <c r="F3" i="1"/>
  <c r="G3" i="1" s="1"/>
  <c r="H3" i="1" s="1"/>
  <c r="I11" i="1"/>
  <c r="J11" i="1" s="1"/>
  <c r="K11" i="1" s="1"/>
  <c r="W9" i="2"/>
  <c r="I9" i="1"/>
  <c r="J9" i="1" s="1"/>
  <c r="K9" i="1" s="1"/>
  <c r="W8" i="2"/>
  <c r="I12" i="1"/>
  <c r="J12" i="1" s="1"/>
  <c r="K12" i="1" s="1"/>
  <c r="W7" i="2"/>
  <c r="I6" i="1"/>
  <c r="J6" i="1" s="1"/>
  <c r="K6" i="1" s="1"/>
  <c r="W6" i="2"/>
  <c r="I4" i="1"/>
  <c r="J4" i="1" s="1"/>
  <c r="K4" i="1" s="1"/>
  <c r="W5" i="2"/>
  <c r="I5" i="1"/>
  <c r="J5" i="1" s="1"/>
  <c r="K5" i="1" s="1"/>
  <c r="W4" i="2"/>
  <c r="I3" i="1"/>
  <c r="J3" i="1" s="1"/>
  <c r="K3" i="1" s="1"/>
  <c r="W3" i="2"/>
  <c r="O7" i="1"/>
  <c r="O8" i="1"/>
  <c r="O16" i="1"/>
  <c r="W10" i="2"/>
  <c r="W11" i="2"/>
  <c r="W12" i="2"/>
  <c r="W16" i="2"/>
  <c r="E3" i="1"/>
  <c r="E13" i="1"/>
  <c r="O13" i="1" s="1"/>
  <c r="E11" i="1"/>
  <c r="E9" i="1"/>
  <c r="O9" i="1" s="1"/>
  <c r="E12" i="1"/>
  <c r="E6" i="1"/>
  <c r="E4" i="1"/>
  <c r="O4" i="1" l="1"/>
  <c r="O11" i="1"/>
  <c r="O12" i="1"/>
  <c r="O3" i="1"/>
  <c r="O5" i="1"/>
  <c r="O6" i="1"/>
  <c r="W17" i="2"/>
</calcChain>
</file>

<file path=xl/sharedStrings.xml><?xml version="1.0" encoding="utf-8"?>
<sst xmlns="http://schemas.openxmlformats.org/spreadsheetml/2006/main" count="131" uniqueCount="45">
  <si>
    <t>Trencianska Turna</t>
  </si>
  <si>
    <t>Banovce nad Beb.</t>
  </si>
  <si>
    <t>I.kolo</t>
  </si>
  <si>
    <t>pretekari</t>
  </si>
  <si>
    <t>odmena</t>
  </si>
  <si>
    <t>Klub</t>
  </si>
  <si>
    <t>P.A</t>
  </si>
  <si>
    <t>P.B</t>
  </si>
  <si>
    <t>MŽ</t>
  </si>
  <si>
    <t>SŽ</t>
  </si>
  <si>
    <t>Laugaricio Trencin</t>
  </si>
  <si>
    <t>sučet</t>
  </si>
  <si>
    <t>II.kolo</t>
  </si>
  <si>
    <t>III.kolo</t>
  </si>
  <si>
    <t>IV.kolo</t>
  </si>
  <si>
    <t>Koncové</t>
  </si>
  <si>
    <t>Súčet</t>
  </si>
  <si>
    <t>WCS Bratislava</t>
  </si>
  <si>
    <t>Mladosť Prievidza</t>
  </si>
  <si>
    <t>Poradie družstiev súčet</t>
  </si>
  <si>
    <t>Usporiadatiel</t>
  </si>
  <si>
    <t>klub</t>
  </si>
  <si>
    <t xml:space="preserve">Odmena </t>
  </si>
  <si>
    <t xml:space="preserve">Spolu </t>
  </si>
  <si>
    <t>pretekarov</t>
  </si>
  <si>
    <t>ZK Dunajská Streda</t>
  </si>
  <si>
    <t>Corgoň Nitra</t>
  </si>
  <si>
    <t>ZK Dunajplavba BA</t>
  </si>
  <si>
    <t>ZK Partizánske</t>
  </si>
  <si>
    <t>ZK Veľký Meder</t>
  </si>
  <si>
    <t>ZK Baník PD</t>
  </si>
  <si>
    <t>TJ AC Nitra</t>
  </si>
  <si>
    <t>TJ Dukla Trenčín</t>
  </si>
  <si>
    <t>ZK Pov. Bystrica</t>
  </si>
  <si>
    <t>Trenčín</t>
  </si>
  <si>
    <t>Bánovce nad Bebravou</t>
  </si>
  <si>
    <t>Laugaricio Trenčín</t>
  </si>
  <si>
    <t xml:space="preserve">tabulkari </t>
  </si>
  <si>
    <t>meno a priezvisko</t>
  </si>
  <si>
    <t>rozhodcovia</t>
  </si>
  <si>
    <t>Bánovce</t>
  </si>
  <si>
    <t xml:space="preserve">1.kolo </t>
  </si>
  <si>
    <t xml:space="preserve">2.kolo </t>
  </si>
  <si>
    <t xml:space="preserve">3.kolo </t>
  </si>
  <si>
    <t xml:space="preserve">4.kolo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</si>
</sst>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/>
    <xf numFmtId="0" fontId="8" fillId="0" borderId="0" applyNumberFormat="0" applyBorder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14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5" xfId="0" applyBorder="1"/>
    <xf numFmtId="164" fontId="0" fillId="0" borderId="0" xfId="0" applyNumberFormat="1"/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17" xfId="0" applyBorder="1"/>
    <xf numFmtId="0" fontId="1" fillId="0" borderId="0" xfId="0" applyFont="1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164" fontId="0" fillId="2" borderId="9" xfId="0" applyNumberFormat="1" applyFill="1" applyBorder="1"/>
    <xf numFmtId="164" fontId="0" fillId="0" borderId="1" xfId="0" applyNumberFormat="1" applyBorder="1"/>
    <xf numFmtId="0" fontId="0" fillId="3" borderId="17" xfId="0" applyFill="1" applyBorder="1"/>
    <xf numFmtId="0" fontId="0" fillId="3" borderId="21" xfId="0" applyFill="1" applyBorder="1"/>
    <xf numFmtId="164" fontId="0" fillId="3" borderId="15" xfId="0" applyNumberFormat="1" applyFill="1" applyBorder="1"/>
    <xf numFmtId="0" fontId="0" fillId="4" borderId="17" xfId="0" applyFill="1" applyBorder="1"/>
    <xf numFmtId="0" fontId="0" fillId="0" borderId="21" xfId="0" applyFill="1" applyBorder="1"/>
    <xf numFmtId="164" fontId="0" fillId="0" borderId="15" xfId="0" applyNumberFormat="1" applyBorder="1"/>
    <xf numFmtId="164" fontId="0" fillId="0" borderId="23" xfId="0" applyNumberFormat="1" applyBorder="1"/>
    <xf numFmtId="0" fontId="0" fillId="4" borderId="22" xfId="0" applyFill="1" applyBorder="1"/>
    <xf numFmtId="0" fontId="0" fillId="3" borderId="22" xfId="0" applyFill="1" applyBorder="1"/>
    <xf numFmtId="0" fontId="0" fillId="0" borderId="24" xfId="0" applyBorder="1"/>
    <xf numFmtId="164" fontId="0" fillId="0" borderId="25" xfId="0" applyNumberFormat="1" applyBorder="1"/>
    <xf numFmtId="164" fontId="0" fillId="2" borderId="26" xfId="0" applyNumberFormat="1" applyFill="1" applyBorder="1"/>
    <xf numFmtId="0" fontId="0" fillId="0" borderId="27" xfId="0" applyBorder="1"/>
    <xf numFmtId="0" fontId="0" fillId="0" borderId="28" xfId="0" applyBorder="1"/>
    <xf numFmtId="0" fontId="0" fillId="2" borderId="29" xfId="0" applyFill="1" applyBorder="1"/>
    <xf numFmtId="0" fontId="0" fillId="0" borderId="20" xfId="0" applyBorder="1"/>
    <xf numFmtId="164" fontId="0" fillId="0" borderId="16" xfId="0" applyNumberFormat="1" applyBorder="1"/>
    <xf numFmtId="0" fontId="0" fillId="0" borderId="16" xfId="0" applyBorder="1"/>
    <xf numFmtId="0" fontId="10" fillId="0" borderId="8" xfId="0" applyFont="1" applyBorder="1"/>
    <xf numFmtId="164" fontId="10" fillId="0" borderId="1" xfId="0" applyNumberFormat="1" applyFont="1" applyBorder="1"/>
    <xf numFmtId="164" fontId="10" fillId="2" borderId="9" xfId="0" applyNumberFormat="1" applyFont="1" applyFill="1" applyBorder="1"/>
    <xf numFmtId="0" fontId="10" fillId="0" borderId="2" xfId="0" applyFont="1" applyBorder="1"/>
    <xf numFmtId="0" fontId="10" fillId="0" borderId="8" xfId="0" applyFont="1" applyFill="1" applyBorder="1"/>
    <xf numFmtId="164" fontId="10" fillId="0" borderId="1" xfId="0" applyNumberFormat="1" applyFont="1" applyFill="1" applyBorder="1"/>
    <xf numFmtId="0" fontId="10" fillId="0" borderId="1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8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9" xfId="0" applyFont="1" applyFill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2" borderId="12" xfId="0" applyFont="1" applyFill="1" applyBorder="1"/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2" borderId="19" xfId="0" applyFont="1" applyFill="1" applyBorder="1"/>
    <xf numFmtId="0" fontId="0" fillId="0" borderId="29" xfId="0" applyBorder="1"/>
    <xf numFmtId="164" fontId="0" fillId="0" borderId="14" xfId="0" applyNumberFormat="1" applyBorder="1"/>
    <xf numFmtId="0" fontId="0" fillId="0" borderId="0" xfId="0"/>
    <xf numFmtId="0" fontId="0" fillId="0" borderId="0" xfId="0" applyBorder="1"/>
    <xf numFmtId="0" fontId="0" fillId="0" borderId="2" xfId="0" applyFill="1" applyBorder="1"/>
    <xf numFmtId="0" fontId="10" fillId="0" borderId="3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14" fontId="0" fillId="0" borderId="0" xfId="0" applyNumberForma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18" xfId="0" applyBorder="1"/>
    <xf numFmtId="164" fontId="0" fillId="0" borderId="34" xfId="0" applyNumberFormat="1" applyBorder="1"/>
    <xf numFmtId="164" fontId="0" fillId="2" borderId="19" xfId="0" applyNumberFormat="1" applyFill="1" applyBorder="1"/>
    <xf numFmtId="164" fontId="0" fillId="0" borderId="13" xfId="0" applyNumberFormat="1" applyBorder="1"/>
    <xf numFmtId="164" fontId="0" fillId="3" borderId="35" xfId="0" applyNumberFormat="1" applyFill="1" applyBorder="1"/>
    <xf numFmtId="0" fontId="0" fillId="0" borderId="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" xfId="0" applyBorder="1" applyAlignment="1">
      <alignment horizontal="left"/>
    </xf>
    <xf numFmtId="164" fontId="10" fillId="0" borderId="0" xfId="0" applyNumberFormat="1" applyFont="1"/>
    <xf numFmtId="0" fontId="10" fillId="0" borderId="1" xfId="0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2" xfId="0" applyFont="1" applyFill="1" applyBorder="1"/>
    <xf numFmtId="164" fontId="10" fillId="0" borderId="25" xfId="0" applyNumberFormat="1" applyFont="1" applyBorder="1"/>
    <xf numFmtId="164" fontId="10" fillId="3" borderId="15" xfId="0" applyNumberFormat="1" applyFont="1" applyFill="1" applyBorder="1"/>
    <xf numFmtId="0" fontId="10" fillId="0" borderId="10" xfId="0" applyFont="1" applyBorder="1"/>
    <xf numFmtId="164" fontId="10" fillId="0" borderId="11" xfId="0" applyNumberFormat="1" applyFont="1" applyFill="1" applyBorder="1"/>
    <xf numFmtId="164" fontId="10" fillId="2" borderId="12" xfId="0" applyNumberFormat="1" applyFont="1" applyFill="1" applyBorder="1"/>
    <xf numFmtId="0" fontId="10" fillId="0" borderId="10" xfId="0" applyFont="1" applyFill="1" applyBorder="1"/>
    <xf numFmtId="164" fontId="10" fillId="0" borderId="11" xfId="0" applyNumberFormat="1" applyFont="1" applyBorder="1"/>
    <xf numFmtId="164" fontId="10" fillId="0" borderId="33" xfId="0" applyNumberFormat="1" applyFont="1" applyBorder="1"/>
    <xf numFmtId="164" fontId="10" fillId="3" borderId="16" xfId="0" applyNumberFormat="1" applyFont="1" applyFill="1" applyBorder="1"/>
    <xf numFmtId="14" fontId="0" fillId="0" borderId="5" xfId="0" applyNumberFormat="1" applyBorder="1"/>
    <xf numFmtId="0" fontId="10" fillId="0" borderId="16" xfId="0" applyFont="1" applyBorder="1"/>
    <xf numFmtId="164" fontId="0" fillId="4" borderId="38" xfId="0" applyNumberFormat="1" applyFill="1" applyBorder="1"/>
    <xf numFmtId="164" fontId="0" fillId="4" borderId="39" xfId="0" applyNumberFormat="1" applyFill="1" applyBorder="1"/>
    <xf numFmtId="164" fontId="10" fillId="4" borderId="39" xfId="0" applyNumberFormat="1" applyFont="1" applyFill="1" applyBorder="1"/>
    <xf numFmtId="164" fontId="10" fillId="4" borderId="40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top"/>
    </xf>
  </cellXfs>
  <cellStyles count="28">
    <cellStyle name="Normal 2" xfId="2" xr:uid="{00000000-0005-0000-0000-000000000000}"/>
    <cellStyle name="Normal 2 2" xfId="3" xr:uid="{00000000-0005-0000-0000-000001000000}"/>
    <cellStyle name="Normal 2 2 2" xfId="4" xr:uid="{00000000-0005-0000-0000-000002000000}"/>
    <cellStyle name="Normal 2 3" xfId="5" xr:uid="{00000000-0005-0000-0000-000003000000}"/>
    <cellStyle name="Normal 3" xfId="6" xr:uid="{00000000-0005-0000-0000-000004000000}"/>
    <cellStyle name="Normal 3 2" xfId="7" xr:uid="{00000000-0005-0000-0000-000005000000}"/>
    <cellStyle name="Normal 3 2 2" xfId="8" xr:uid="{00000000-0005-0000-0000-000006000000}"/>
    <cellStyle name="Normal 3 3" xfId="9" xr:uid="{00000000-0005-0000-0000-000007000000}"/>
    <cellStyle name="Normal 4" xfId="10" xr:uid="{00000000-0005-0000-0000-000008000000}"/>
    <cellStyle name="Normal 4 2" xfId="11" xr:uid="{00000000-0005-0000-0000-000009000000}"/>
    <cellStyle name="Normal 4 3" xfId="12" xr:uid="{00000000-0005-0000-0000-00000A000000}"/>
    <cellStyle name="Normal 4 3 2" xfId="13" xr:uid="{00000000-0005-0000-0000-00000B000000}"/>
    <cellStyle name="Normal 4 4" xfId="14" xr:uid="{00000000-0005-0000-0000-00000C000000}"/>
    <cellStyle name="Normal 5" xfId="15" xr:uid="{00000000-0005-0000-0000-00000D000000}"/>
    <cellStyle name="Normálna" xfId="0" builtinId="0"/>
    <cellStyle name="Normálna 10" xfId="23" xr:uid="{00000000-0005-0000-0000-00000F000000}"/>
    <cellStyle name="Normálna 11" xfId="24" xr:uid="{00000000-0005-0000-0000-000010000000}"/>
    <cellStyle name="Normálna 12" xfId="25" xr:uid="{00000000-0005-0000-0000-000011000000}"/>
    <cellStyle name="Normálna 13" xfId="26" xr:uid="{00000000-0005-0000-0000-000012000000}"/>
    <cellStyle name="Normálna 14" xfId="27" xr:uid="{00000000-0005-0000-0000-000013000000}"/>
    <cellStyle name="Normálna 2" xfId="16" xr:uid="{00000000-0005-0000-0000-000014000000}"/>
    <cellStyle name="Normálna 3" xfId="17" xr:uid="{00000000-0005-0000-0000-000015000000}"/>
    <cellStyle name="Normálna 4" xfId="18" xr:uid="{00000000-0005-0000-0000-000016000000}"/>
    <cellStyle name="Normálna 5" xfId="19" xr:uid="{00000000-0005-0000-0000-000017000000}"/>
    <cellStyle name="Normálna 6" xfId="20" xr:uid="{00000000-0005-0000-0000-000018000000}"/>
    <cellStyle name="Normálna 7" xfId="1" xr:uid="{00000000-0005-0000-0000-000019000000}"/>
    <cellStyle name="Normálna 8" xfId="22" xr:uid="{00000000-0005-0000-0000-00001A000000}"/>
    <cellStyle name="normální_List1" xfId="21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workbookViewId="0">
      <pane xSplit="2" topLeftCell="E1" activePane="topRight" state="frozen"/>
      <selection pane="topRight" activeCell="R9" sqref="R9"/>
    </sheetView>
  </sheetViews>
  <sheetFormatPr defaultRowHeight="14.4" x14ac:dyDescent="0.3"/>
  <cols>
    <col min="1" max="1" width="3" bestFit="1" customWidth="1"/>
    <col min="2" max="2" width="21.44140625" bestFit="1" customWidth="1"/>
    <col min="8" max="8" width="9.109375" bestFit="1" customWidth="1"/>
    <col min="11" max="11" width="10.109375" bestFit="1" customWidth="1"/>
    <col min="14" max="14" width="10.109375" bestFit="1" customWidth="1"/>
    <col min="15" max="15" width="9.109375" style="17"/>
    <col min="16" max="16" width="9.44140625" bestFit="1" customWidth="1"/>
    <col min="17" max="17" width="9.33203125" bestFit="1" customWidth="1"/>
  </cols>
  <sheetData>
    <row r="1" spans="1:17" x14ac:dyDescent="0.3">
      <c r="C1" s="1" t="s">
        <v>2</v>
      </c>
      <c r="D1" t="s">
        <v>34</v>
      </c>
      <c r="E1" s="102">
        <v>43134</v>
      </c>
      <c r="F1" s="2" t="s">
        <v>12</v>
      </c>
      <c r="G1" s="2" t="str">
        <f>$B$19</f>
        <v>Trenčín</v>
      </c>
      <c r="H1" s="102">
        <v>43218</v>
      </c>
      <c r="I1" s="2" t="s">
        <v>13</v>
      </c>
      <c r="J1" s="2" t="s">
        <v>34</v>
      </c>
      <c r="K1" s="102">
        <v>43400</v>
      </c>
      <c r="L1" s="1" t="s">
        <v>14</v>
      </c>
      <c r="M1" s="2" t="s">
        <v>40</v>
      </c>
      <c r="N1" s="102">
        <v>43422</v>
      </c>
      <c r="O1" s="23" t="s">
        <v>22</v>
      </c>
      <c r="P1" s="26" t="s">
        <v>22</v>
      </c>
      <c r="Q1" s="15"/>
    </row>
    <row r="2" spans="1:17" ht="15" thickBot="1" x14ac:dyDescent="0.35">
      <c r="B2" t="s">
        <v>5</v>
      </c>
      <c r="C2" s="35" t="s">
        <v>3</v>
      </c>
      <c r="D2" s="36" t="s">
        <v>4</v>
      </c>
      <c r="E2" s="37" t="s">
        <v>11</v>
      </c>
      <c r="F2" s="36" t="s">
        <v>3</v>
      </c>
      <c r="G2" s="36" t="s">
        <v>4</v>
      </c>
      <c r="H2" s="37" t="s">
        <v>11</v>
      </c>
      <c r="I2" s="36" t="s">
        <v>3</v>
      </c>
      <c r="J2" s="36" t="s">
        <v>4</v>
      </c>
      <c r="K2" s="37" t="s">
        <v>11</v>
      </c>
      <c r="L2" s="35" t="s">
        <v>3</v>
      </c>
      <c r="M2" s="36" t="s">
        <v>4</v>
      </c>
      <c r="N2" s="37" t="s">
        <v>11</v>
      </c>
      <c r="O2" s="31" t="s">
        <v>3</v>
      </c>
      <c r="P2" s="30" t="s">
        <v>21</v>
      </c>
      <c r="Q2" s="27" t="s">
        <v>15</v>
      </c>
    </row>
    <row r="3" spans="1:17" x14ac:dyDescent="0.3">
      <c r="A3">
        <v>1</v>
      </c>
      <c r="B3" s="64" t="s">
        <v>35</v>
      </c>
      <c r="C3" s="32">
        <f>pretekari!$G$3</f>
        <v>23</v>
      </c>
      <c r="D3" s="33">
        <f>C3*0.5</f>
        <v>11.5</v>
      </c>
      <c r="E3" s="34">
        <f>D3</f>
        <v>11.5</v>
      </c>
      <c r="F3" s="6">
        <f>pretekari!L3</f>
        <v>30</v>
      </c>
      <c r="G3" s="22">
        <f>F3*0.5</f>
        <v>15</v>
      </c>
      <c r="H3" s="21">
        <f>G3</f>
        <v>15</v>
      </c>
      <c r="I3" s="6">
        <f>pretekari!Q3</f>
        <v>25</v>
      </c>
      <c r="J3" s="22">
        <f>I3*0.5</f>
        <v>12.5</v>
      </c>
      <c r="K3" s="21">
        <f>J3</f>
        <v>12.5</v>
      </c>
      <c r="L3" s="6">
        <f>pretekari!V3</f>
        <v>42</v>
      </c>
      <c r="M3" s="22">
        <f>L3*0.5</f>
        <v>21</v>
      </c>
      <c r="N3" s="21">
        <f>M3</f>
        <v>21</v>
      </c>
      <c r="O3" s="25">
        <f t="shared" ref="O3:O15" si="0">E3+H3+K3+N3</f>
        <v>60</v>
      </c>
      <c r="P3" s="104">
        <v>500</v>
      </c>
      <c r="Q3" s="61">
        <f>SUM(O3:P3)</f>
        <v>560</v>
      </c>
    </row>
    <row r="4" spans="1:17" x14ac:dyDescent="0.3">
      <c r="A4">
        <v>2</v>
      </c>
      <c r="B4" s="64" t="s">
        <v>26</v>
      </c>
      <c r="C4" s="6">
        <f>pretekari!G5</f>
        <v>22</v>
      </c>
      <c r="D4" s="22">
        <f>C4*0.5</f>
        <v>11</v>
      </c>
      <c r="E4" s="21">
        <f>D4</f>
        <v>11</v>
      </c>
      <c r="F4" s="6">
        <f>pretekari!L5</f>
        <v>35</v>
      </c>
      <c r="G4" s="22">
        <f>F4*0.5</f>
        <v>17.5</v>
      </c>
      <c r="H4" s="21">
        <f>G4</f>
        <v>17.5</v>
      </c>
      <c r="I4" s="6">
        <f>pretekari!Q5</f>
        <v>33</v>
      </c>
      <c r="J4" s="22">
        <f>I4*0.5</f>
        <v>16.5</v>
      </c>
      <c r="K4" s="21">
        <f>J4</f>
        <v>16.5</v>
      </c>
      <c r="L4" s="6">
        <f>pretekari!V5</f>
        <v>32</v>
      </c>
      <c r="M4" s="33">
        <f>L4*0.5</f>
        <v>16</v>
      </c>
      <c r="N4" s="21">
        <f>M4</f>
        <v>16</v>
      </c>
      <c r="O4" s="25">
        <f t="shared" si="0"/>
        <v>61</v>
      </c>
      <c r="P4" s="105">
        <v>470</v>
      </c>
      <c r="Q4" s="28">
        <f t="shared" ref="Q4:Q16" si="1">SUM(O4:P4)</f>
        <v>531</v>
      </c>
    </row>
    <row r="5" spans="1:17" x14ac:dyDescent="0.3">
      <c r="A5" s="62">
        <v>3</v>
      </c>
      <c r="B5" s="64" t="s">
        <v>25</v>
      </c>
      <c r="C5" s="6">
        <f>pretekari!G4</f>
        <v>21</v>
      </c>
      <c r="D5" s="22">
        <f>C5*0.5</f>
        <v>10.5</v>
      </c>
      <c r="E5" s="21">
        <f>D5</f>
        <v>10.5</v>
      </c>
      <c r="F5" s="76">
        <f>pretekari!L4</f>
        <v>20</v>
      </c>
      <c r="G5" s="79">
        <f>F5*0.5</f>
        <v>10</v>
      </c>
      <c r="H5" s="78">
        <f>G5</f>
        <v>10</v>
      </c>
      <c r="I5" s="76">
        <f>pretekari!Q4</f>
        <v>20</v>
      </c>
      <c r="J5" s="79">
        <f>I5*0.5</f>
        <v>10</v>
      </c>
      <c r="K5" s="78">
        <f>J5</f>
        <v>10</v>
      </c>
      <c r="L5" s="76">
        <f>pretekari!V4</f>
        <v>18</v>
      </c>
      <c r="M5" s="77">
        <f>L5*0.5</f>
        <v>9</v>
      </c>
      <c r="N5" s="78">
        <f>M5</f>
        <v>9</v>
      </c>
      <c r="O5" s="80">
        <f t="shared" si="0"/>
        <v>39.5</v>
      </c>
      <c r="P5" s="106">
        <v>440</v>
      </c>
      <c r="Q5" s="28">
        <f t="shared" si="1"/>
        <v>479.5</v>
      </c>
    </row>
    <row r="6" spans="1:17" s="16" customFormat="1" x14ac:dyDescent="0.3">
      <c r="A6" s="62">
        <v>4</v>
      </c>
      <c r="B6" s="64" t="s">
        <v>27</v>
      </c>
      <c r="C6" s="41">
        <f>pretekari!G6</f>
        <v>15</v>
      </c>
      <c r="D6" s="42">
        <f t="shared" ref="D6" si="2">C6*0.5</f>
        <v>7.5</v>
      </c>
      <c r="E6" s="43">
        <f t="shared" ref="E6" si="3">D6</f>
        <v>7.5</v>
      </c>
      <c r="F6" s="41">
        <f>pretekari!L6</f>
        <v>18</v>
      </c>
      <c r="G6" s="42">
        <f t="shared" ref="G6" si="4">F6*0.5</f>
        <v>9</v>
      </c>
      <c r="H6" s="43">
        <f t="shared" ref="H6" si="5">G6</f>
        <v>9</v>
      </c>
      <c r="I6" s="41">
        <f>pretekari!Q6</f>
        <v>12</v>
      </c>
      <c r="J6" s="42">
        <f t="shared" ref="J6" si="6">I6*0.5</f>
        <v>6</v>
      </c>
      <c r="K6" s="43">
        <f t="shared" ref="K6" si="7">J6</f>
        <v>6</v>
      </c>
      <c r="L6" s="41">
        <f>pretekari!V6</f>
        <v>16</v>
      </c>
      <c r="M6" s="33">
        <f t="shared" ref="M6" si="8">L6*0.5</f>
        <v>8</v>
      </c>
      <c r="N6" s="21">
        <f t="shared" ref="N6" si="9">M6</f>
        <v>8</v>
      </c>
      <c r="O6" s="25">
        <f t="shared" si="0"/>
        <v>30.5</v>
      </c>
      <c r="P6" s="106">
        <v>410</v>
      </c>
      <c r="Q6" s="28">
        <f t="shared" si="1"/>
        <v>440.5</v>
      </c>
    </row>
    <row r="7" spans="1:17" x14ac:dyDescent="0.3">
      <c r="A7" s="62">
        <v>5</v>
      </c>
      <c r="B7" s="92" t="s">
        <v>31</v>
      </c>
      <c r="C7" s="41">
        <f>pretekari!G12</f>
        <v>14</v>
      </c>
      <c r="D7" s="42">
        <f t="shared" ref="D7:D15" si="10">C7*0.5</f>
        <v>7</v>
      </c>
      <c r="E7" s="43">
        <f t="shared" ref="E7:E15" si="11">D7</f>
        <v>7</v>
      </c>
      <c r="F7" s="41">
        <f>pretekari!L12</f>
        <v>14</v>
      </c>
      <c r="G7" s="42">
        <f t="shared" ref="G7:G15" si="12">F7*0.5</f>
        <v>7</v>
      </c>
      <c r="H7" s="43">
        <f t="shared" ref="H7:H15" si="13">G7</f>
        <v>7</v>
      </c>
      <c r="I7" s="41">
        <f>pretekari!Q12</f>
        <v>21</v>
      </c>
      <c r="J7" s="42">
        <f t="shared" ref="J7:J15" si="14">I7*0.5</f>
        <v>10.5</v>
      </c>
      <c r="K7" s="43">
        <f t="shared" ref="K7:K15" si="15">J7</f>
        <v>10.5</v>
      </c>
      <c r="L7" s="41">
        <f>pretekari!V12</f>
        <v>23</v>
      </c>
      <c r="M7" s="93">
        <f t="shared" ref="M7:M15" si="16">L7*0.5</f>
        <v>11.5</v>
      </c>
      <c r="N7" s="43">
        <f t="shared" ref="N7:N15" si="17">M7</f>
        <v>11.5</v>
      </c>
      <c r="O7" s="94">
        <f t="shared" si="0"/>
        <v>36</v>
      </c>
      <c r="P7" s="106">
        <v>380</v>
      </c>
      <c r="Q7" s="28">
        <f t="shared" si="1"/>
        <v>416</v>
      </c>
    </row>
    <row r="8" spans="1:17" x14ac:dyDescent="0.3">
      <c r="A8" s="62">
        <v>6</v>
      </c>
      <c r="B8" s="64" t="s">
        <v>30</v>
      </c>
      <c r="C8" s="41">
        <f>pretekari!G11</f>
        <v>12</v>
      </c>
      <c r="D8" s="42">
        <f t="shared" si="10"/>
        <v>6</v>
      </c>
      <c r="E8" s="43">
        <f t="shared" si="11"/>
        <v>6</v>
      </c>
      <c r="F8" s="41">
        <f>pretekari!L11</f>
        <v>16</v>
      </c>
      <c r="G8" s="42">
        <f t="shared" si="12"/>
        <v>8</v>
      </c>
      <c r="H8" s="43">
        <f t="shared" si="13"/>
        <v>8</v>
      </c>
      <c r="I8" s="41">
        <f>pretekari!Q11</f>
        <v>10</v>
      </c>
      <c r="J8" s="42">
        <f t="shared" si="14"/>
        <v>5</v>
      </c>
      <c r="K8" s="43">
        <f t="shared" si="15"/>
        <v>5</v>
      </c>
      <c r="L8" s="41">
        <f>pretekari!V11</f>
        <v>17</v>
      </c>
      <c r="M8" s="33">
        <f t="shared" si="16"/>
        <v>8.5</v>
      </c>
      <c r="N8" s="21">
        <f t="shared" si="17"/>
        <v>8.5</v>
      </c>
      <c r="O8" s="25">
        <f t="shared" si="0"/>
        <v>27.5</v>
      </c>
      <c r="P8" s="106">
        <v>350</v>
      </c>
      <c r="Q8" s="28">
        <f t="shared" si="1"/>
        <v>377.5</v>
      </c>
    </row>
    <row r="9" spans="1:17" x14ac:dyDescent="0.3">
      <c r="A9" s="62">
        <v>7</v>
      </c>
      <c r="B9" s="64" t="s">
        <v>28</v>
      </c>
      <c r="C9" s="41">
        <f>pretekari!G8</f>
        <v>12</v>
      </c>
      <c r="D9" s="42">
        <f t="shared" si="10"/>
        <v>6</v>
      </c>
      <c r="E9" s="43">
        <f t="shared" si="11"/>
        <v>6</v>
      </c>
      <c r="F9" s="41">
        <f>pretekari!L8</f>
        <v>13</v>
      </c>
      <c r="G9" s="42">
        <f t="shared" si="12"/>
        <v>6.5</v>
      </c>
      <c r="H9" s="43">
        <f t="shared" si="13"/>
        <v>6.5</v>
      </c>
      <c r="I9" s="41">
        <f>pretekari!Q8</f>
        <v>9</v>
      </c>
      <c r="J9" s="42">
        <f t="shared" si="14"/>
        <v>4.5</v>
      </c>
      <c r="K9" s="43">
        <f t="shared" si="15"/>
        <v>4.5</v>
      </c>
      <c r="L9" s="41">
        <f>pretekari!V8</f>
        <v>17</v>
      </c>
      <c r="M9" s="33">
        <f t="shared" si="16"/>
        <v>8.5</v>
      </c>
      <c r="N9" s="21">
        <f t="shared" si="17"/>
        <v>8.5</v>
      </c>
      <c r="O9" s="25">
        <f t="shared" si="0"/>
        <v>25.5</v>
      </c>
      <c r="P9" s="106">
        <v>320</v>
      </c>
      <c r="Q9" s="28">
        <f t="shared" si="1"/>
        <v>345.5</v>
      </c>
    </row>
    <row r="10" spans="1:17" x14ac:dyDescent="0.3">
      <c r="A10" s="62">
        <v>8</v>
      </c>
      <c r="B10" s="92" t="s">
        <v>17</v>
      </c>
      <c r="C10" s="45">
        <f>pretekari!G13</f>
        <v>5</v>
      </c>
      <c r="D10" s="46">
        <f t="shared" si="10"/>
        <v>2.5</v>
      </c>
      <c r="E10" s="43">
        <f t="shared" si="11"/>
        <v>2.5</v>
      </c>
      <c r="F10" s="45">
        <f>pretekari!L13</f>
        <v>11</v>
      </c>
      <c r="G10" s="46">
        <f t="shared" si="12"/>
        <v>5.5</v>
      </c>
      <c r="H10" s="43">
        <f t="shared" si="13"/>
        <v>5.5</v>
      </c>
      <c r="I10" s="41">
        <f>pretekari!Q13</f>
        <v>13</v>
      </c>
      <c r="J10" s="42">
        <f t="shared" si="14"/>
        <v>6.5</v>
      </c>
      <c r="K10" s="43">
        <f t="shared" si="15"/>
        <v>6.5</v>
      </c>
      <c r="L10" s="41">
        <f>pretekari!V13</f>
        <v>16</v>
      </c>
      <c r="M10" s="93">
        <f t="shared" si="16"/>
        <v>8</v>
      </c>
      <c r="N10" s="43">
        <f t="shared" si="17"/>
        <v>8</v>
      </c>
      <c r="O10" s="94">
        <f t="shared" si="0"/>
        <v>22.5</v>
      </c>
      <c r="P10" s="106">
        <v>290</v>
      </c>
      <c r="Q10" s="28">
        <f t="shared" si="1"/>
        <v>312.5</v>
      </c>
    </row>
    <row r="11" spans="1:17" x14ac:dyDescent="0.3">
      <c r="A11" s="62">
        <v>9</v>
      </c>
      <c r="B11" s="64" t="s">
        <v>36</v>
      </c>
      <c r="C11" s="41">
        <f>pretekari!G9</f>
        <v>9</v>
      </c>
      <c r="D11" s="42">
        <f t="shared" si="10"/>
        <v>4.5</v>
      </c>
      <c r="E11" s="43">
        <f t="shared" si="11"/>
        <v>4.5</v>
      </c>
      <c r="F11" s="41">
        <f>pretekari!L9</f>
        <v>1</v>
      </c>
      <c r="G11" s="42">
        <f t="shared" si="12"/>
        <v>0.5</v>
      </c>
      <c r="H11" s="43">
        <f t="shared" si="13"/>
        <v>0.5</v>
      </c>
      <c r="I11" s="41">
        <f>pretekari!Q9</f>
        <v>9</v>
      </c>
      <c r="J11" s="42">
        <f t="shared" si="14"/>
        <v>4.5</v>
      </c>
      <c r="K11" s="43">
        <f t="shared" si="15"/>
        <v>4.5</v>
      </c>
      <c r="L11" s="41">
        <f>pretekari!V9</f>
        <v>9</v>
      </c>
      <c r="M11" s="33">
        <f t="shared" si="16"/>
        <v>4.5</v>
      </c>
      <c r="N11" s="21">
        <f t="shared" si="17"/>
        <v>4.5</v>
      </c>
      <c r="O11" s="25">
        <f t="shared" si="0"/>
        <v>14</v>
      </c>
      <c r="P11" s="106">
        <v>260</v>
      </c>
      <c r="Q11" s="28">
        <f t="shared" si="1"/>
        <v>274</v>
      </c>
    </row>
    <row r="12" spans="1:17" x14ac:dyDescent="0.3">
      <c r="A12" s="62">
        <v>10</v>
      </c>
      <c r="B12" s="92" t="s">
        <v>0</v>
      </c>
      <c r="C12" s="41">
        <f>pretekari!G7</f>
        <v>6</v>
      </c>
      <c r="D12" s="42">
        <f t="shared" si="10"/>
        <v>3</v>
      </c>
      <c r="E12" s="43">
        <f t="shared" si="11"/>
        <v>3</v>
      </c>
      <c r="F12" s="41">
        <f>pretekari!L7</f>
        <v>7</v>
      </c>
      <c r="G12" s="42">
        <f t="shared" si="12"/>
        <v>3.5</v>
      </c>
      <c r="H12" s="43">
        <f t="shared" si="13"/>
        <v>3.5</v>
      </c>
      <c r="I12" s="41">
        <f>pretekari!Q7</f>
        <v>6</v>
      </c>
      <c r="J12" s="42">
        <f t="shared" si="14"/>
        <v>3</v>
      </c>
      <c r="K12" s="43">
        <f t="shared" si="15"/>
        <v>3</v>
      </c>
      <c r="L12" s="41">
        <f>pretekari!V7</f>
        <v>5</v>
      </c>
      <c r="M12" s="93">
        <f t="shared" si="16"/>
        <v>2.5</v>
      </c>
      <c r="N12" s="43">
        <f t="shared" si="17"/>
        <v>2.5</v>
      </c>
      <c r="O12" s="94">
        <f t="shared" si="0"/>
        <v>12</v>
      </c>
      <c r="P12" s="106">
        <v>230</v>
      </c>
      <c r="Q12" s="28">
        <f t="shared" si="1"/>
        <v>242</v>
      </c>
    </row>
    <row r="13" spans="1:17" x14ac:dyDescent="0.3">
      <c r="A13" s="62">
        <v>11</v>
      </c>
      <c r="B13" s="64" t="s">
        <v>29</v>
      </c>
      <c r="C13" s="41">
        <f>pretekari!G10</f>
        <v>0</v>
      </c>
      <c r="D13" s="42">
        <f t="shared" si="10"/>
        <v>0</v>
      </c>
      <c r="E13" s="43">
        <f t="shared" si="11"/>
        <v>0</v>
      </c>
      <c r="F13" s="41">
        <f>pretekari!L10</f>
        <v>6</v>
      </c>
      <c r="G13" s="42">
        <f t="shared" si="12"/>
        <v>3</v>
      </c>
      <c r="H13" s="43">
        <f t="shared" si="13"/>
        <v>3</v>
      </c>
      <c r="I13" s="41">
        <f>pretekari!Q10</f>
        <v>0</v>
      </c>
      <c r="J13" s="42">
        <f t="shared" si="14"/>
        <v>0</v>
      </c>
      <c r="K13" s="43">
        <f t="shared" si="15"/>
        <v>0</v>
      </c>
      <c r="L13" s="41">
        <f>pretekari!V10</f>
        <v>6</v>
      </c>
      <c r="M13" s="33">
        <f t="shared" si="16"/>
        <v>3</v>
      </c>
      <c r="N13" s="21">
        <f t="shared" si="17"/>
        <v>3</v>
      </c>
      <c r="O13" s="25">
        <f t="shared" si="0"/>
        <v>6</v>
      </c>
      <c r="P13" s="106">
        <v>200</v>
      </c>
      <c r="Q13" s="28">
        <f t="shared" si="1"/>
        <v>206</v>
      </c>
    </row>
    <row r="14" spans="1:17" s="13" customFormat="1" x14ac:dyDescent="0.3">
      <c r="A14" s="62">
        <v>12</v>
      </c>
      <c r="B14" s="92" t="s">
        <v>33</v>
      </c>
      <c r="C14" s="41">
        <f>pretekari!G15</f>
        <v>5</v>
      </c>
      <c r="D14" s="46">
        <f t="shared" si="10"/>
        <v>2.5</v>
      </c>
      <c r="E14" s="43">
        <f t="shared" si="11"/>
        <v>2.5</v>
      </c>
      <c r="F14" s="45">
        <f>pretekari!L15</f>
        <v>2</v>
      </c>
      <c r="G14" s="46">
        <f t="shared" si="12"/>
        <v>1</v>
      </c>
      <c r="H14" s="43">
        <f t="shared" si="13"/>
        <v>1</v>
      </c>
      <c r="I14" s="41">
        <f>pretekari!Q15</f>
        <v>7</v>
      </c>
      <c r="J14" s="42">
        <f t="shared" si="14"/>
        <v>3.5</v>
      </c>
      <c r="K14" s="43">
        <f t="shared" si="15"/>
        <v>3.5</v>
      </c>
      <c r="L14" s="41">
        <f>pretekari!V15</f>
        <v>3</v>
      </c>
      <c r="M14" s="93">
        <f t="shared" si="16"/>
        <v>1.5</v>
      </c>
      <c r="N14" s="43">
        <f t="shared" si="17"/>
        <v>1.5</v>
      </c>
      <c r="O14" s="94">
        <f t="shared" si="0"/>
        <v>8.5</v>
      </c>
      <c r="P14" s="106">
        <v>170</v>
      </c>
      <c r="Q14" s="28">
        <f t="shared" si="1"/>
        <v>178.5</v>
      </c>
    </row>
    <row r="15" spans="1:17" s="13" customFormat="1" x14ac:dyDescent="0.3">
      <c r="A15" s="62">
        <v>13</v>
      </c>
      <c r="B15" s="92" t="s">
        <v>32</v>
      </c>
      <c r="C15" s="41">
        <f>pretekari!G14</f>
        <v>3</v>
      </c>
      <c r="D15" s="46">
        <f t="shared" si="10"/>
        <v>1.5</v>
      </c>
      <c r="E15" s="43">
        <f t="shared" si="11"/>
        <v>1.5</v>
      </c>
      <c r="F15" s="45">
        <f>pretekari!L14</f>
        <v>0</v>
      </c>
      <c r="G15" s="46">
        <f t="shared" si="12"/>
        <v>0</v>
      </c>
      <c r="H15" s="43">
        <f t="shared" si="13"/>
        <v>0</v>
      </c>
      <c r="I15" s="41">
        <f>pretekari!Q14</f>
        <v>6</v>
      </c>
      <c r="J15" s="42">
        <f t="shared" si="14"/>
        <v>3</v>
      </c>
      <c r="K15" s="43">
        <f t="shared" si="15"/>
        <v>3</v>
      </c>
      <c r="L15" s="41">
        <f>pretekari!V14</f>
        <v>4</v>
      </c>
      <c r="M15" s="93">
        <f t="shared" si="16"/>
        <v>2</v>
      </c>
      <c r="N15" s="43">
        <f t="shared" si="17"/>
        <v>2</v>
      </c>
      <c r="O15" s="94">
        <f t="shared" si="0"/>
        <v>6.5</v>
      </c>
      <c r="P15" s="106">
        <v>140</v>
      </c>
      <c r="Q15" s="28">
        <f t="shared" si="1"/>
        <v>146.5</v>
      </c>
    </row>
    <row r="16" spans="1:17" s="62" customFormat="1" ht="15" thickBot="1" x14ac:dyDescent="0.35">
      <c r="A16" s="62">
        <v>16</v>
      </c>
      <c r="B16" s="92" t="s">
        <v>18</v>
      </c>
      <c r="C16" s="95">
        <f>pretekari!G16</f>
        <v>4</v>
      </c>
      <c r="D16" s="96">
        <f t="shared" ref="D16" si="18">C16*0.5</f>
        <v>2</v>
      </c>
      <c r="E16" s="97">
        <f t="shared" ref="E16" si="19">D16</f>
        <v>2</v>
      </c>
      <c r="F16" s="98">
        <f>pretekari!L16</f>
        <v>4</v>
      </c>
      <c r="G16" s="96">
        <f t="shared" ref="G16" si="20">F16*0.5</f>
        <v>2</v>
      </c>
      <c r="H16" s="97">
        <f t="shared" ref="H16" si="21">G16</f>
        <v>2</v>
      </c>
      <c r="I16" s="95">
        <f>pretekari!Q16</f>
        <v>1</v>
      </c>
      <c r="J16" s="99">
        <f t="shared" ref="J16" si="22">I16*0.5</f>
        <v>0.5</v>
      </c>
      <c r="K16" s="97">
        <f t="shared" ref="K16" si="23">J16</f>
        <v>0.5</v>
      </c>
      <c r="L16" s="95">
        <f>pretekari!V16</f>
        <v>2</v>
      </c>
      <c r="M16" s="100">
        <f t="shared" ref="M16" si="24">L16*0.5</f>
        <v>1</v>
      </c>
      <c r="N16" s="97">
        <f t="shared" ref="N16" si="25">M16</f>
        <v>1</v>
      </c>
      <c r="O16" s="101">
        <f t="shared" ref="O16" si="26">E16+H16+K16+N16</f>
        <v>5.5</v>
      </c>
      <c r="P16" s="107">
        <v>50</v>
      </c>
      <c r="Q16" s="39">
        <f t="shared" si="1"/>
        <v>55.5</v>
      </c>
    </row>
    <row r="17" spans="1:17" ht="15" thickBot="1" x14ac:dyDescent="0.35">
      <c r="B17" s="18"/>
      <c r="O17" s="12">
        <f>SUM(O3:O16)</f>
        <v>355</v>
      </c>
      <c r="P17" s="84">
        <f>SUM(P3:P16)</f>
        <v>4210</v>
      </c>
      <c r="Q17" s="12">
        <f>SUM(Q3:Q16)</f>
        <v>4565</v>
      </c>
    </row>
    <row r="18" spans="1:17" ht="15" thickBot="1" x14ac:dyDescent="0.35">
      <c r="A18" s="18"/>
      <c r="B18" s="60" t="s">
        <v>20</v>
      </c>
      <c r="C18" s="38" t="s">
        <v>4</v>
      </c>
    </row>
    <row r="19" spans="1:17" x14ac:dyDescent="0.3">
      <c r="B19" s="8" t="s">
        <v>34</v>
      </c>
      <c r="C19" s="29">
        <v>125</v>
      </c>
    </row>
    <row r="20" spans="1:17" x14ac:dyDescent="0.3">
      <c r="B20" s="11" t="s">
        <v>34</v>
      </c>
      <c r="C20" s="28">
        <v>125</v>
      </c>
    </row>
    <row r="21" spans="1:17" x14ac:dyDescent="0.3">
      <c r="B21" s="49" t="s">
        <v>34</v>
      </c>
      <c r="C21" s="28">
        <v>125</v>
      </c>
    </row>
    <row r="22" spans="1:17" ht="15" thickBot="1" x14ac:dyDescent="0.35">
      <c r="B22" s="40" t="s">
        <v>35</v>
      </c>
      <c r="C22" s="39">
        <v>125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18" sqref="V18"/>
    </sheetView>
  </sheetViews>
  <sheetFormatPr defaultRowHeight="14.4" x14ac:dyDescent="0.3"/>
  <cols>
    <col min="1" max="1" width="3" bestFit="1" customWidth="1"/>
    <col min="2" max="2" width="18.44140625" bestFit="1" customWidth="1"/>
    <col min="3" max="6" width="6" customWidth="1"/>
    <col min="8" max="11" width="6" customWidth="1"/>
    <col min="13" max="13" width="6.77734375" bestFit="1" customWidth="1"/>
    <col min="14" max="16" width="6" customWidth="1"/>
    <col min="18" max="21" width="6" customWidth="1"/>
    <col min="23" max="23" width="10.6640625" bestFit="1" customWidth="1"/>
  </cols>
  <sheetData>
    <row r="1" spans="1:23" x14ac:dyDescent="0.3">
      <c r="C1" s="1" t="s">
        <v>2</v>
      </c>
      <c r="D1" s="2" t="s">
        <v>34</v>
      </c>
      <c r="E1" s="2"/>
      <c r="F1" s="2"/>
      <c r="G1" s="3"/>
      <c r="H1" s="1" t="s">
        <v>12</v>
      </c>
      <c r="I1" s="2" t="s">
        <v>34</v>
      </c>
      <c r="J1" s="2"/>
      <c r="K1" s="2"/>
      <c r="L1" s="3"/>
      <c r="M1" s="2" t="s">
        <v>13</v>
      </c>
      <c r="N1" s="2" t="s">
        <v>34</v>
      </c>
      <c r="O1" s="2"/>
      <c r="P1" s="2"/>
      <c r="Q1" s="3"/>
      <c r="R1" s="1" t="s">
        <v>14</v>
      </c>
      <c r="T1" s="2" t="s">
        <v>35</v>
      </c>
      <c r="U1" s="2"/>
      <c r="V1" s="3"/>
      <c r="W1" s="15" t="s">
        <v>23</v>
      </c>
    </row>
    <row r="2" spans="1:23" x14ac:dyDescent="0.3">
      <c r="B2" t="s">
        <v>5</v>
      </c>
      <c r="C2" s="4" t="s">
        <v>6</v>
      </c>
      <c r="D2" s="63" t="s">
        <v>7</v>
      </c>
      <c r="E2" s="63" t="s">
        <v>8</v>
      </c>
      <c r="F2" s="63" t="s">
        <v>9</v>
      </c>
      <c r="G2" s="7" t="s">
        <v>11</v>
      </c>
      <c r="H2" s="4" t="s">
        <v>6</v>
      </c>
      <c r="I2" s="63" t="s">
        <v>7</v>
      </c>
      <c r="J2" s="63" t="s">
        <v>8</v>
      </c>
      <c r="K2" s="63" t="s">
        <v>9</v>
      </c>
      <c r="L2" s="7" t="s">
        <v>11</v>
      </c>
      <c r="M2" s="63" t="s">
        <v>6</v>
      </c>
      <c r="N2" s="5" t="s">
        <v>7</v>
      </c>
      <c r="O2" s="5" t="s">
        <v>8</v>
      </c>
      <c r="P2" s="5" t="s">
        <v>9</v>
      </c>
      <c r="Q2" s="7" t="s">
        <v>11</v>
      </c>
      <c r="R2" s="4" t="s">
        <v>6</v>
      </c>
      <c r="S2" s="5" t="s">
        <v>7</v>
      </c>
      <c r="T2" s="5" t="s">
        <v>8</v>
      </c>
      <c r="U2" s="5" t="s">
        <v>9</v>
      </c>
      <c r="V2" s="7" t="s">
        <v>11</v>
      </c>
      <c r="W2" s="27" t="s">
        <v>24</v>
      </c>
    </row>
    <row r="3" spans="1:23" x14ac:dyDescent="0.3">
      <c r="A3" s="62">
        <v>1</v>
      </c>
      <c r="B3" s="64" t="s">
        <v>1</v>
      </c>
      <c r="C3" s="50">
        <v>1</v>
      </c>
      <c r="D3" s="51">
        <v>6</v>
      </c>
      <c r="E3" s="52">
        <v>6</v>
      </c>
      <c r="F3" s="52">
        <v>10</v>
      </c>
      <c r="G3" s="53">
        <f>SUM(C3:F3)</f>
        <v>23</v>
      </c>
      <c r="H3" s="50">
        <v>9</v>
      </c>
      <c r="I3" s="51">
        <v>8</v>
      </c>
      <c r="J3" s="52">
        <v>6</v>
      </c>
      <c r="K3" s="52">
        <v>7</v>
      </c>
      <c r="L3" s="53">
        <f>SUM(H3:K3)</f>
        <v>30</v>
      </c>
      <c r="M3" s="67">
        <v>4</v>
      </c>
      <c r="N3" s="51">
        <v>4</v>
      </c>
      <c r="O3" s="52">
        <v>11</v>
      </c>
      <c r="P3" s="52">
        <v>6</v>
      </c>
      <c r="Q3" s="53">
        <f>SUM(M3:P3)</f>
        <v>25</v>
      </c>
      <c r="R3" s="50">
        <v>11</v>
      </c>
      <c r="S3" s="51">
        <v>10</v>
      </c>
      <c r="T3" s="52">
        <v>14</v>
      </c>
      <c r="U3" s="52">
        <v>7</v>
      </c>
      <c r="V3" s="53">
        <f>SUM(R3:U3)</f>
        <v>42</v>
      </c>
      <c r="W3" s="24">
        <f t="shared" ref="W3:W9" si="0">G3+L3+Q3+V3</f>
        <v>120</v>
      </c>
    </row>
    <row r="4" spans="1:23" x14ac:dyDescent="0.3">
      <c r="A4" s="62">
        <v>2</v>
      </c>
      <c r="B4" s="64" t="s">
        <v>25</v>
      </c>
      <c r="C4" s="50">
        <v>6</v>
      </c>
      <c r="D4" s="51">
        <v>6</v>
      </c>
      <c r="E4" s="52">
        <v>4</v>
      </c>
      <c r="F4" s="52">
        <v>5</v>
      </c>
      <c r="G4" s="53">
        <f t="shared" ref="G4:G16" si="1">SUM(C4:F4)</f>
        <v>21</v>
      </c>
      <c r="H4" s="50">
        <v>7</v>
      </c>
      <c r="I4" s="51">
        <v>5</v>
      </c>
      <c r="J4" s="52">
        <v>4</v>
      </c>
      <c r="K4" s="52">
        <v>4</v>
      </c>
      <c r="L4" s="53">
        <f t="shared" ref="L4:L16" si="2">SUM(H4:K4)</f>
        <v>20</v>
      </c>
      <c r="M4" s="67">
        <v>8</v>
      </c>
      <c r="N4" s="51">
        <v>5</v>
      </c>
      <c r="O4" s="52">
        <v>4</v>
      </c>
      <c r="P4" s="52">
        <v>3</v>
      </c>
      <c r="Q4" s="53">
        <f t="shared" ref="Q4:Q16" si="3">SUM(M4:P4)</f>
        <v>20</v>
      </c>
      <c r="R4" s="50">
        <v>6</v>
      </c>
      <c r="S4" s="51">
        <v>4</v>
      </c>
      <c r="T4" s="52">
        <v>4</v>
      </c>
      <c r="U4" s="52">
        <v>4</v>
      </c>
      <c r="V4" s="53">
        <f t="shared" ref="V4:V16" si="4">SUM(R4:U4)</f>
        <v>18</v>
      </c>
      <c r="W4" s="24">
        <f t="shared" si="0"/>
        <v>79</v>
      </c>
    </row>
    <row r="5" spans="1:23" x14ac:dyDescent="0.3">
      <c r="A5" s="62">
        <v>3</v>
      </c>
      <c r="B5" s="64" t="s">
        <v>26</v>
      </c>
      <c r="C5" s="50">
        <v>9</v>
      </c>
      <c r="D5" s="51">
        <v>3</v>
      </c>
      <c r="E5" s="52">
        <v>7</v>
      </c>
      <c r="F5" s="52">
        <v>3</v>
      </c>
      <c r="G5" s="53">
        <f t="shared" si="1"/>
        <v>22</v>
      </c>
      <c r="H5" s="50">
        <v>15</v>
      </c>
      <c r="I5" s="51">
        <v>3</v>
      </c>
      <c r="J5" s="52">
        <v>10</v>
      </c>
      <c r="K5" s="52">
        <v>7</v>
      </c>
      <c r="L5" s="53">
        <f t="shared" si="2"/>
        <v>35</v>
      </c>
      <c r="M5" s="67">
        <v>18</v>
      </c>
      <c r="N5" s="51">
        <v>5</v>
      </c>
      <c r="O5" s="52">
        <v>5</v>
      </c>
      <c r="P5" s="52">
        <v>5</v>
      </c>
      <c r="Q5" s="53">
        <f t="shared" si="3"/>
        <v>33</v>
      </c>
      <c r="R5" s="50">
        <v>13</v>
      </c>
      <c r="S5" s="51">
        <v>3</v>
      </c>
      <c r="T5" s="52">
        <v>10</v>
      </c>
      <c r="U5" s="52">
        <v>6</v>
      </c>
      <c r="V5" s="53">
        <f t="shared" si="4"/>
        <v>32</v>
      </c>
      <c r="W5" s="24">
        <f t="shared" si="0"/>
        <v>122</v>
      </c>
    </row>
    <row r="6" spans="1:23" s="16" customFormat="1" x14ac:dyDescent="0.3">
      <c r="A6" s="70">
        <v>4</v>
      </c>
      <c r="B6" s="64" t="s">
        <v>27</v>
      </c>
      <c r="C6" s="50">
        <v>4</v>
      </c>
      <c r="D6" s="52">
        <v>4</v>
      </c>
      <c r="E6" s="52">
        <v>6</v>
      </c>
      <c r="F6" s="52">
        <v>1</v>
      </c>
      <c r="G6" s="53">
        <f t="shared" si="1"/>
        <v>15</v>
      </c>
      <c r="H6" s="50">
        <v>6</v>
      </c>
      <c r="I6" s="52">
        <v>3</v>
      </c>
      <c r="J6" s="52">
        <v>6</v>
      </c>
      <c r="K6" s="52">
        <v>3</v>
      </c>
      <c r="L6" s="53">
        <f t="shared" si="2"/>
        <v>18</v>
      </c>
      <c r="M6" s="67">
        <v>2</v>
      </c>
      <c r="N6" s="52">
        <v>5</v>
      </c>
      <c r="O6" s="52">
        <v>4</v>
      </c>
      <c r="P6" s="52">
        <v>1</v>
      </c>
      <c r="Q6" s="53">
        <f t="shared" si="3"/>
        <v>12</v>
      </c>
      <c r="R6" s="50">
        <v>6</v>
      </c>
      <c r="S6" s="52">
        <v>2</v>
      </c>
      <c r="T6" s="52">
        <v>5</v>
      </c>
      <c r="U6" s="52">
        <v>3</v>
      </c>
      <c r="V6" s="53">
        <f t="shared" si="4"/>
        <v>16</v>
      </c>
      <c r="W6" s="24">
        <f t="shared" si="0"/>
        <v>61</v>
      </c>
    </row>
    <row r="7" spans="1:23" x14ac:dyDescent="0.3">
      <c r="A7" s="70">
        <v>5</v>
      </c>
      <c r="B7" s="64" t="s">
        <v>0</v>
      </c>
      <c r="C7" s="50">
        <v>5</v>
      </c>
      <c r="D7" s="52">
        <v>1</v>
      </c>
      <c r="E7" s="52">
        <v>0</v>
      </c>
      <c r="F7" s="52">
        <v>0</v>
      </c>
      <c r="G7" s="53">
        <f t="shared" si="1"/>
        <v>6</v>
      </c>
      <c r="H7" s="50">
        <v>3</v>
      </c>
      <c r="I7" s="52">
        <v>2</v>
      </c>
      <c r="J7" s="52">
        <v>2</v>
      </c>
      <c r="K7" s="52">
        <v>0</v>
      </c>
      <c r="L7" s="53">
        <f t="shared" si="2"/>
        <v>7</v>
      </c>
      <c r="M7" s="67">
        <v>2</v>
      </c>
      <c r="N7" s="52">
        <v>2</v>
      </c>
      <c r="O7" s="52">
        <v>1</v>
      </c>
      <c r="P7" s="52">
        <v>1</v>
      </c>
      <c r="Q7" s="53">
        <f t="shared" si="3"/>
        <v>6</v>
      </c>
      <c r="R7" s="50">
        <v>2</v>
      </c>
      <c r="S7" s="52">
        <v>2</v>
      </c>
      <c r="T7" s="52">
        <v>1</v>
      </c>
      <c r="U7" s="52">
        <v>0</v>
      </c>
      <c r="V7" s="53">
        <f t="shared" si="4"/>
        <v>5</v>
      </c>
      <c r="W7" s="24">
        <f t="shared" si="0"/>
        <v>24</v>
      </c>
    </row>
    <row r="8" spans="1:23" x14ac:dyDescent="0.3">
      <c r="A8" s="70">
        <v>6</v>
      </c>
      <c r="B8" s="64" t="s">
        <v>28</v>
      </c>
      <c r="C8" s="50">
        <v>3</v>
      </c>
      <c r="D8" s="52">
        <v>7</v>
      </c>
      <c r="E8" s="52">
        <v>2</v>
      </c>
      <c r="F8" s="52">
        <v>0</v>
      </c>
      <c r="G8" s="53">
        <f t="shared" si="1"/>
        <v>12</v>
      </c>
      <c r="H8" s="50">
        <v>2</v>
      </c>
      <c r="I8" s="52">
        <v>8</v>
      </c>
      <c r="J8" s="52">
        <v>3</v>
      </c>
      <c r="K8" s="52">
        <v>0</v>
      </c>
      <c r="L8" s="53">
        <f t="shared" si="2"/>
        <v>13</v>
      </c>
      <c r="M8" s="67">
        <v>2</v>
      </c>
      <c r="N8" s="52">
        <v>4</v>
      </c>
      <c r="O8" s="52">
        <v>3</v>
      </c>
      <c r="P8" s="52">
        <v>0</v>
      </c>
      <c r="Q8" s="53">
        <f t="shared" si="3"/>
        <v>9</v>
      </c>
      <c r="R8" s="50">
        <v>4</v>
      </c>
      <c r="S8" s="52">
        <v>6</v>
      </c>
      <c r="T8" s="52">
        <v>5</v>
      </c>
      <c r="U8" s="52">
        <v>2</v>
      </c>
      <c r="V8" s="53">
        <f t="shared" si="4"/>
        <v>17</v>
      </c>
      <c r="W8" s="24">
        <f t="shared" si="0"/>
        <v>51</v>
      </c>
    </row>
    <row r="9" spans="1:23" x14ac:dyDescent="0.3">
      <c r="A9" s="70">
        <v>7</v>
      </c>
      <c r="B9" s="64" t="s">
        <v>10</v>
      </c>
      <c r="C9" s="50">
        <v>4</v>
      </c>
      <c r="D9" s="52">
        <v>1</v>
      </c>
      <c r="E9" s="52">
        <v>4</v>
      </c>
      <c r="F9" s="52">
        <v>0</v>
      </c>
      <c r="G9" s="53">
        <f t="shared" si="1"/>
        <v>9</v>
      </c>
      <c r="H9" s="50">
        <v>0</v>
      </c>
      <c r="I9" s="52">
        <v>0</v>
      </c>
      <c r="J9" s="52">
        <v>1</v>
      </c>
      <c r="K9" s="52">
        <v>0</v>
      </c>
      <c r="L9" s="53">
        <f t="shared" si="2"/>
        <v>1</v>
      </c>
      <c r="M9" s="67">
        <v>5</v>
      </c>
      <c r="N9" s="52">
        <v>1</v>
      </c>
      <c r="O9" s="52">
        <v>3</v>
      </c>
      <c r="P9" s="52">
        <v>0</v>
      </c>
      <c r="Q9" s="53">
        <f t="shared" si="3"/>
        <v>9</v>
      </c>
      <c r="R9" s="50">
        <v>4</v>
      </c>
      <c r="S9" s="52">
        <v>1</v>
      </c>
      <c r="T9" s="52">
        <v>4</v>
      </c>
      <c r="U9" s="52">
        <v>0</v>
      </c>
      <c r="V9" s="53">
        <f t="shared" si="4"/>
        <v>9</v>
      </c>
      <c r="W9" s="24">
        <f t="shared" si="0"/>
        <v>28</v>
      </c>
    </row>
    <row r="10" spans="1:23" x14ac:dyDescent="0.3">
      <c r="A10" s="70">
        <v>8</v>
      </c>
      <c r="B10" s="64" t="s">
        <v>29</v>
      </c>
      <c r="C10" s="68">
        <v>0</v>
      </c>
      <c r="D10" s="51">
        <v>0</v>
      </c>
      <c r="E10" s="51">
        <v>0</v>
      </c>
      <c r="F10" s="51">
        <v>0</v>
      </c>
      <c r="G10" s="53">
        <f t="shared" si="1"/>
        <v>0</v>
      </c>
      <c r="H10" s="68">
        <v>0</v>
      </c>
      <c r="I10" s="51">
        <v>0</v>
      </c>
      <c r="J10" s="51">
        <v>5</v>
      </c>
      <c r="K10" s="51">
        <v>1</v>
      </c>
      <c r="L10" s="53">
        <f t="shared" si="2"/>
        <v>6</v>
      </c>
      <c r="M10" s="69">
        <v>0</v>
      </c>
      <c r="N10" s="51">
        <v>0</v>
      </c>
      <c r="O10" s="51">
        <v>0</v>
      </c>
      <c r="P10" s="51">
        <v>0</v>
      </c>
      <c r="Q10" s="53">
        <f t="shared" si="3"/>
        <v>0</v>
      </c>
      <c r="R10" s="68">
        <v>0</v>
      </c>
      <c r="S10" s="51">
        <v>0</v>
      </c>
      <c r="T10" s="51">
        <v>5</v>
      </c>
      <c r="U10" s="51">
        <v>1</v>
      </c>
      <c r="V10" s="53">
        <f t="shared" si="4"/>
        <v>6</v>
      </c>
      <c r="W10" s="24">
        <f t="shared" ref="W10:W16" si="5">G10+L10+Q10+V10</f>
        <v>12</v>
      </c>
    </row>
    <row r="11" spans="1:23" x14ac:dyDescent="0.3">
      <c r="A11" s="70">
        <v>9</v>
      </c>
      <c r="B11" s="64" t="s">
        <v>30</v>
      </c>
      <c r="C11" s="50">
        <v>4</v>
      </c>
      <c r="D11" s="52">
        <v>2</v>
      </c>
      <c r="E11" s="52">
        <v>3</v>
      </c>
      <c r="F11" s="52">
        <v>3</v>
      </c>
      <c r="G11" s="53">
        <f t="shared" si="1"/>
        <v>12</v>
      </c>
      <c r="H11" s="50">
        <v>4</v>
      </c>
      <c r="I11" s="52">
        <v>4</v>
      </c>
      <c r="J11" s="52">
        <v>5</v>
      </c>
      <c r="K11" s="52">
        <v>3</v>
      </c>
      <c r="L11" s="53">
        <f t="shared" si="2"/>
        <v>16</v>
      </c>
      <c r="M11" s="67">
        <v>5</v>
      </c>
      <c r="N11" s="52">
        <v>2</v>
      </c>
      <c r="O11" s="52">
        <v>3</v>
      </c>
      <c r="P11" s="52">
        <v>0</v>
      </c>
      <c r="Q11" s="53">
        <f t="shared" si="3"/>
        <v>10</v>
      </c>
      <c r="R11" s="50">
        <v>4</v>
      </c>
      <c r="S11" s="52">
        <v>2</v>
      </c>
      <c r="T11" s="52">
        <v>6</v>
      </c>
      <c r="U11" s="52">
        <v>5</v>
      </c>
      <c r="V11" s="53">
        <f t="shared" si="4"/>
        <v>17</v>
      </c>
      <c r="W11" s="24">
        <f t="shared" si="5"/>
        <v>55</v>
      </c>
    </row>
    <row r="12" spans="1:23" x14ac:dyDescent="0.3">
      <c r="A12" s="70">
        <v>10</v>
      </c>
      <c r="B12" s="64" t="s">
        <v>31</v>
      </c>
      <c r="C12" s="50">
        <v>4</v>
      </c>
      <c r="D12" s="52">
        <v>2</v>
      </c>
      <c r="E12" s="52">
        <v>2</v>
      </c>
      <c r="F12" s="52">
        <v>6</v>
      </c>
      <c r="G12" s="53">
        <f t="shared" si="1"/>
        <v>14</v>
      </c>
      <c r="H12" s="50">
        <v>5</v>
      </c>
      <c r="I12" s="52">
        <v>3</v>
      </c>
      <c r="J12" s="52">
        <v>2</v>
      </c>
      <c r="K12" s="52">
        <v>4</v>
      </c>
      <c r="L12" s="53">
        <f t="shared" si="2"/>
        <v>14</v>
      </c>
      <c r="M12" s="67">
        <v>5</v>
      </c>
      <c r="N12" s="52">
        <v>4</v>
      </c>
      <c r="O12" s="52">
        <v>6</v>
      </c>
      <c r="P12" s="52">
        <v>6</v>
      </c>
      <c r="Q12" s="53">
        <f t="shared" si="3"/>
        <v>21</v>
      </c>
      <c r="R12" s="50">
        <v>9</v>
      </c>
      <c r="S12" s="52">
        <v>3</v>
      </c>
      <c r="T12" s="52">
        <v>4</v>
      </c>
      <c r="U12" s="52">
        <v>7</v>
      </c>
      <c r="V12" s="53">
        <f t="shared" si="4"/>
        <v>23</v>
      </c>
      <c r="W12" s="24">
        <f t="shared" si="5"/>
        <v>72</v>
      </c>
    </row>
    <row r="13" spans="1:23" s="17" customFormat="1" x14ac:dyDescent="0.3">
      <c r="A13" s="70">
        <v>11</v>
      </c>
      <c r="B13" s="64" t="s">
        <v>17</v>
      </c>
      <c r="C13" s="50">
        <v>1</v>
      </c>
      <c r="D13" s="52">
        <v>3</v>
      </c>
      <c r="E13" s="52">
        <v>1</v>
      </c>
      <c r="F13" s="52">
        <v>0</v>
      </c>
      <c r="G13" s="53">
        <f t="shared" ref="G13:G15" si="6">SUM(C13:F13)</f>
        <v>5</v>
      </c>
      <c r="H13" s="50">
        <v>2</v>
      </c>
      <c r="I13" s="52">
        <v>7</v>
      </c>
      <c r="J13" s="52">
        <v>2</v>
      </c>
      <c r="K13" s="52">
        <v>0</v>
      </c>
      <c r="L13" s="53">
        <f t="shared" ref="L13:L15" si="7">SUM(H13:K13)</f>
        <v>11</v>
      </c>
      <c r="M13" s="66">
        <v>3</v>
      </c>
      <c r="N13" s="58">
        <v>8</v>
      </c>
      <c r="O13" s="58">
        <v>2</v>
      </c>
      <c r="P13" s="58">
        <v>0</v>
      </c>
      <c r="Q13" s="59">
        <f t="shared" si="3"/>
        <v>13</v>
      </c>
      <c r="R13" s="57">
        <v>4</v>
      </c>
      <c r="S13" s="58">
        <v>9</v>
      </c>
      <c r="T13" s="58">
        <v>2</v>
      </c>
      <c r="U13" s="58">
        <v>1</v>
      </c>
      <c r="V13" s="53">
        <f t="shared" si="4"/>
        <v>16</v>
      </c>
      <c r="W13" s="24">
        <f t="shared" si="5"/>
        <v>45</v>
      </c>
    </row>
    <row r="14" spans="1:23" s="16" customFormat="1" x14ac:dyDescent="0.3">
      <c r="A14" s="70">
        <v>12</v>
      </c>
      <c r="B14" s="64" t="s">
        <v>32</v>
      </c>
      <c r="C14" s="50">
        <v>1</v>
      </c>
      <c r="D14" s="52">
        <v>0</v>
      </c>
      <c r="E14" s="52">
        <v>2</v>
      </c>
      <c r="F14" s="52">
        <v>0</v>
      </c>
      <c r="G14" s="53">
        <f t="shared" si="6"/>
        <v>3</v>
      </c>
      <c r="H14" s="50">
        <v>0</v>
      </c>
      <c r="I14" s="52">
        <v>0</v>
      </c>
      <c r="J14" s="52">
        <v>0</v>
      </c>
      <c r="K14" s="52">
        <v>0</v>
      </c>
      <c r="L14" s="53">
        <f t="shared" si="7"/>
        <v>0</v>
      </c>
      <c r="M14" s="66">
        <v>3</v>
      </c>
      <c r="N14" s="58">
        <v>0</v>
      </c>
      <c r="O14" s="58">
        <v>3</v>
      </c>
      <c r="P14" s="58">
        <v>0</v>
      </c>
      <c r="Q14" s="59">
        <f t="shared" si="3"/>
        <v>6</v>
      </c>
      <c r="R14" s="57">
        <v>1</v>
      </c>
      <c r="S14" s="58">
        <v>0</v>
      </c>
      <c r="T14" s="58">
        <v>3</v>
      </c>
      <c r="U14" s="58">
        <v>0</v>
      </c>
      <c r="V14" s="59">
        <f t="shared" ref="V14:V15" si="8">SUM(R14:U14)</f>
        <v>4</v>
      </c>
      <c r="W14" s="24">
        <f t="shared" si="5"/>
        <v>13</v>
      </c>
    </row>
    <row r="15" spans="1:23" s="16" customFormat="1" x14ac:dyDescent="0.3">
      <c r="A15" s="70">
        <v>13</v>
      </c>
      <c r="B15" s="64" t="s">
        <v>33</v>
      </c>
      <c r="C15" s="50">
        <v>2</v>
      </c>
      <c r="D15" s="52">
        <v>1</v>
      </c>
      <c r="E15" s="52">
        <v>2</v>
      </c>
      <c r="F15" s="52">
        <v>0</v>
      </c>
      <c r="G15" s="53">
        <f t="shared" si="6"/>
        <v>5</v>
      </c>
      <c r="H15" s="50">
        <v>1</v>
      </c>
      <c r="I15" s="52">
        <v>1</v>
      </c>
      <c r="J15" s="52">
        <v>0</v>
      </c>
      <c r="K15" s="52">
        <v>0</v>
      </c>
      <c r="L15" s="53">
        <f t="shared" si="7"/>
        <v>2</v>
      </c>
      <c r="M15" s="66">
        <v>3</v>
      </c>
      <c r="N15" s="58">
        <v>2</v>
      </c>
      <c r="O15" s="58">
        <v>0</v>
      </c>
      <c r="P15" s="58">
        <v>2</v>
      </c>
      <c r="Q15" s="59">
        <f t="shared" si="3"/>
        <v>7</v>
      </c>
      <c r="R15" s="57">
        <v>3</v>
      </c>
      <c r="S15" s="58">
        <v>0</v>
      </c>
      <c r="T15" s="58">
        <v>0</v>
      </c>
      <c r="U15" s="58">
        <v>0</v>
      </c>
      <c r="V15" s="59">
        <f t="shared" si="8"/>
        <v>3</v>
      </c>
      <c r="W15" s="24">
        <f t="shared" si="5"/>
        <v>17</v>
      </c>
    </row>
    <row r="16" spans="1:23" s="16" customFormat="1" ht="15" thickBot="1" x14ac:dyDescent="0.35">
      <c r="A16" s="70">
        <v>14</v>
      </c>
      <c r="B16" s="64" t="s">
        <v>18</v>
      </c>
      <c r="C16" s="54">
        <v>2</v>
      </c>
      <c r="D16" s="55">
        <v>1</v>
      </c>
      <c r="E16" s="55">
        <v>1</v>
      </c>
      <c r="F16" s="55">
        <v>0</v>
      </c>
      <c r="G16" s="56">
        <f t="shared" si="1"/>
        <v>4</v>
      </c>
      <c r="H16" s="54">
        <v>3</v>
      </c>
      <c r="I16" s="55">
        <v>1</v>
      </c>
      <c r="J16" s="55">
        <v>0</v>
      </c>
      <c r="K16" s="55">
        <v>0</v>
      </c>
      <c r="L16" s="56">
        <f t="shared" si="2"/>
        <v>4</v>
      </c>
      <c r="M16" s="65">
        <v>0</v>
      </c>
      <c r="N16" s="55">
        <v>1</v>
      </c>
      <c r="O16" s="55">
        <v>0</v>
      </c>
      <c r="P16" s="55">
        <v>0</v>
      </c>
      <c r="Q16" s="56">
        <f t="shared" si="3"/>
        <v>1</v>
      </c>
      <c r="R16" s="54">
        <v>1</v>
      </c>
      <c r="S16" s="55">
        <v>1</v>
      </c>
      <c r="T16" s="55">
        <v>0</v>
      </c>
      <c r="U16" s="55">
        <v>0</v>
      </c>
      <c r="V16" s="56">
        <f t="shared" si="4"/>
        <v>2</v>
      </c>
      <c r="W16" s="31">
        <f t="shared" si="5"/>
        <v>11</v>
      </c>
    </row>
    <row r="17" spans="3:23" x14ac:dyDescent="0.3">
      <c r="C17">
        <f t="shared" ref="C17:P17" si="9">SUM(C3:C16)</f>
        <v>46</v>
      </c>
      <c r="D17">
        <f t="shared" si="9"/>
        <v>37</v>
      </c>
      <c r="E17">
        <f t="shared" si="9"/>
        <v>40</v>
      </c>
      <c r="F17">
        <f t="shared" si="9"/>
        <v>28</v>
      </c>
      <c r="G17">
        <f t="shared" si="9"/>
        <v>151</v>
      </c>
      <c r="H17">
        <f t="shared" si="9"/>
        <v>57</v>
      </c>
      <c r="I17">
        <f t="shared" si="9"/>
        <v>45</v>
      </c>
      <c r="J17">
        <f t="shared" si="9"/>
        <v>46</v>
      </c>
      <c r="K17">
        <f t="shared" si="9"/>
        <v>29</v>
      </c>
      <c r="L17">
        <f>SUM(L3:L16)</f>
        <v>177</v>
      </c>
      <c r="M17">
        <f t="shared" si="9"/>
        <v>60</v>
      </c>
      <c r="N17">
        <f t="shared" si="9"/>
        <v>43</v>
      </c>
      <c r="O17">
        <f t="shared" si="9"/>
        <v>45</v>
      </c>
      <c r="P17">
        <f t="shared" si="9"/>
        <v>24</v>
      </c>
      <c r="Q17">
        <f>SUM(Q3:Q16)</f>
        <v>172</v>
      </c>
      <c r="R17">
        <f>SUM(R3:R16)</f>
        <v>68</v>
      </c>
      <c r="S17">
        <f>SUM(S3:S16)</f>
        <v>43</v>
      </c>
      <c r="T17">
        <f>SUM(T3:T16)</f>
        <v>63</v>
      </c>
      <c r="U17">
        <f t="shared" ref="U17" si="10">SUM(U3:U16)</f>
        <v>36</v>
      </c>
      <c r="V17">
        <f>SUM(V3:V16)</f>
        <v>210</v>
      </c>
      <c r="W17">
        <f>SUM(W3:W16)</f>
        <v>710</v>
      </c>
    </row>
    <row r="18" spans="3:23" x14ac:dyDescent="0.3">
      <c r="G18" s="5"/>
      <c r="H18" s="5"/>
      <c r="I18" s="5"/>
    </row>
    <row r="19" spans="3:23" x14ac:dyDescent="0.3">
      <c r="E19" s="20"/>
      <c r="F19" s="20"/>
      <c r="G19" s="20"/>
      <c r="H19" s="20"/>
      <c r="I19" s="20"/>
      <c r="J19" s="20"/>
      <c r="K19" s="20"/>
      <c r="L19" s="20"/>
      <c r="M19" s="20"/>
    </row>
    <row r="20" spans="3:23" x14ac:dyDescent="0.3">
      <c r="E20" s="20"/>
      <c r="F20" s="20"/>
      <c r="G20" s="20"/>
      <c r="H20" s="20"/>
      <c r="I20" s="20"/>
      <c r="J20" s="20"/>
      <c r="K20" s="20"/>
      <c r="L20" s="20"/>
      <c r="M20" s="20"/>
    </row>
    <row r="21" spans="3:23" x14ac:dyDescent="0.3">
      <c r="E21" s="20"/>
      <c r="F21" s="20"/>
      <c r="G21" s="20"/>
      <c r="H21" s="20"/>
      <c r="I21" s="20"/>
      <c r="J21" s="20"/>
      <c r="K21" s="20"/>
      <c r="L21" s="20"/>
      <c r="M21" s="20"/>
    </row>
    <row r="22" spans="3:23" x14ac:dyDescent="0.3">
      <c r="E22" s="20"/>
      <c r="F22" s="20"/>
      <c r="G22" s="20"/>
      <c r="H22" s="74"/>
      <c r="I22" s="74"/>
      <c r="J22" s="74"/>
      <c r="K22" s="74"/>
      <c r="L22" s="75"/>
      <c r="M22" s="20"/>
    </row>
    <row r="23" spans="3:23" x14ac:dyDescent="0.3">
      <c r="E23" s="20"/>
      <c r="F23" s="20"/>
      <c r="G23" s="20"/>
      <c r="H23" s="74"/>
      <c r="I23" s="74"/>
      <c r="J23" s="74"/>
      <c r="K23" s="74"/>
      <c r="L23" s="75"/>
      <c r="M23" s="20"/>
    </row>
    <row r="24" spans="3:23" x14ac:dyDescent="0.3">
      <c r="E24" s="20"/>
      <c r="F24" s="20"/>
      <c r="G24" s="20"/>
      <c r="H24" s="74"/>
      <c r="I24" s="74"/>
      <c r="J24" s="74"/>
      <c r="K24" s="74"/>
      <c r="L24" s="75"/>
      <c r="M24" s="20"/>
    </row>
    <row r="25" spans="3:23" x14ac:dyDescent="0.3">
      <c r="E25" s="20"/>
      <c r="F25" s="20"/>
      <c r="G25" s="20"/>
      <c r="H25" s="74"/>
      <c r="I25" s="74"/>
      <c r="J25" s="74"/>
      <c r="K25" s="74"/>
      <c r="L25" s="75"/>
      <c r="M25" s="20"/>
    </row>
    <row r="26" spans="3:23" x14ac:dyDescent="0.3">
      <c r="E26" s="20"/>
      <c r="F26" s="20"/>
      <c r="G26" s="20"/>
      <c r="H26" s="74"/>
      <c r="I26" s="74"/>
      <c r="J26" s="74"/>
      <c r="K26" s="74"/>
      <c r="L26" s="75"/>
      <c r="M26" s="20"/>
    </row>
    <row r="27" spans="3:23" x14ac:dyDescent="0.3">
      <c r="E27" s="20"/>
      <c r="F27" s="20"/>
      <c r="G27" s="20"/>
      <c r="H27" s="74"/>
      <c r="I27" s="74"/>
      <c r="J27" s="74"/>
      <c r="K27" s="74"/>
      <c r="L27" s="75"/>
      <c r="M27" s="20"/>
    </row>
    <row r="28" spans="3:23" x14ac:dyDescent="0.3">
      <c r="E28" s="20"/>
      <c r="F28" s="20"/>
      <c r="G28" s="20"/>
      <c r="H28" s="74"/>
      <c r="I28" s="74"/>
      <c r="J28" s="74"/>
      <c r="K28" s="74"/>
      <c r="L28" s="75"/>
      <c r="M28" s="20"/>
    </row>
    <row r="29" spans="3:23" x14ac:dyDescent="0.3">
      <c r="E29" s="20"/>
      <c r="F29" s="20"/>
      <c r="G29" s="20"/>
      <c r="H29" s="74"/>
      <c r="I29" s="74"/>
      <c r="J29" s="74"/>
      <c r="K29" s="74"/>
      <c r="L29" s="75"/>
      <c r="M29" s="20"/>
    </row>
    <row r="30" spans="3:23" x14ac:dyDescent="0.3">
      <c r="E30" s="20"/>
      <c r="F30" s="20"/>
      <c r="G30" s="20"/>
      <c r="H30" s="74"/>
      <c r="I30" s="74"/>
      <c r="J30" s="74"/>
      <c r="K30" s="74"/>
      <c r="L30" s="75"/>
      <c r="M30" s="20"/>
    </row>
    <row r="31" spans="3:23" x14ac:dyDescent="0.3">
      <c r="E31" s="20"/>
      <c r="F31" s="20"/>
      <c r="G31" s="20"/>
      <c r="H31" s="74"/>
      <c r="I31" s="74"/>
      <c r="J31" s="74"/>
      <c r="K31" s="74"/>
      <c r="L31" s="75"/>
      <c r="M31" s="20"/>
    </row>
    <row r="32" spans="3:23" x14ac:dyDescent="0.3">
      <c r="E32" s="20"/>
      <c r="F32" s="20"/>
      <c r="G32" s="20"/>
      <c r="H32" s="74"/>
      <c r="I32" s="74"/>
      <c r="J32" s="74"/>
      <c r="K32" s="74"/>
      <c r="L32" s="75"/>
      <c r="M32" s="20"/>
    </row>
    <row r="33" spans="5:13" x14ac:dyDescent="0.3">
      <c r="E33" s="20"/>
      <c r="F33" s="20"/>
      <c r="G33" s="20"/>
      <c r="H33" s="74"/>
      <c r="I33" s="74"/>
      <c r="J33" s="74"/>
      <c r="K33" s="74"/>
      <c r="L33" s="75"/>
      <c r="M33" s="20"/>
    </row>
    <row r="34" spans="5:13" x14ac:dyDescent="0.3">
      <c r="E34" s="20"/>
      <c r="F34" s="20"/>
      <c r="G34" s="20"/>
      <c r="H34" s="74"/>
      <c r="I34" s="74"/>
      <c r="J34" s="74"/>
      <c r="K34" s="74"/>
      <c r="L34" s="75"/>
      <c r="M34" s="20"/>
    </row>
    <row r="35" spans="5:13" x14ac:dyDescent="0.3">
      <c r="E35" s="20"/>
      <c r="F35" s="20"/>
      <c r="G35" s="20"/>
      <c r="H35" s="74"/>
      <c r="I35" s="74"/>
      <c r="J35" s="74"/>
      <c r="K35" s="74"/>
      <c r="L35" s="75"/>
      <c r="M35" s="20"/>
    </row>
    <row r="36" spans="5:13" x14ac:dyDescent="0.3">
      <c r="E36" s="20"/>
      <c r="F36" s="20"/>
      <c r="G36" s="20"/>
      <c r="H36" s="74"/>
      <c r="I36" s="74"/>
      <c r="J36" s="74"/>
      <c r="K36" s="74"/>
      <c r="L36" s="75"/>
      <c r="M36" s="20"/>
    </row>
    <row r="37" spans="5:13" x14ac:dyDescent="0.3">
      <c r="E37" s="20"/>
      <c r="F37" s="20"/>
      <c r="G37" s="20"/>
      <c r="H37" s="74"/>
      <c r="I37" s="74"/>
      <c r="J37" s="74"/>
      <c r="K37" s="74"/>
      <c r="L37" s="75"/>
      <c r="M37" s="20"/>
    </row>
    <row r="38" spans="5:13" x14ac:dyDescent="0.3">
      <c r="E38" s="20"/>
      <c r="F38" s="20"/>
      <c r="G38" s="20"/>
      <c r="H38" s="20"/>
      <c r="I38" s="20"/>
      <c r="J38" s="20"/>
      <c r="K38" s="20"/>
      <c r="L38" s="20"/>
      <c r="M38" s="20"/>
    </row>
    <row r="39" spans="5:13" x14ac:dyDescent="0.3">
      <c r="E39" s="20"/>
      <c r="F39" s="20"/>
      <c r="G39" s="20"/>
      <c r="H39" s="20"/>
      <c r="I39" s="20"/>
      <c r="J39" s="20"/>
      <c r="K39" s="20"/>
      <c r="L39" s="20"/>
      <c r="M39" s="20"/>
    </row>
    <row r="40" spans="5:13" x14ac:dyDescent="0.3">
      <c r="E40" s="20"/>
      <c r="F40" s="20"/>
      <c r="G40" s="20"/>
      <c r="H40" s="20"/>
      <c r="I40" s="20"/>
      <c r="J40" s="20"/>
      <c r="K40" s="20"/>
      <c r="L40" s="20"/>
      <c r="M40" s="20"/>
    </row>
    <row r="41" spans="5:13" x14ac:dyDescent="0.3">
      <c r="E41" s="20"/>
      <c r="F41" s="20"/>
      <c r="G41" s="20"/>
      <c r="H41" s="20"/>
      <c r="I41" s="20"/>
      <c r="J41" s="20"/>
      <c r="K41" s="20"/>
      <c r="L41" s="20"/>
      <c r="M41" s="20"/>
    </row>
    <row r="42" spans="5:13" x14ac:dyDescent="0.3">
      <c r="E42" s="20"/>
      <c r="F42" s="20"/>
      <c r="G42" s="20"/>
      <c r="H42" s="20"/>
      <c r="I42" s="20"/>
      <c r="J42" s="20"/>
      <c r="K42" s="20"/>
      <c r="L42" s="20"/>
      <c r="M42" s="2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workbookViewId="0">
      <selection activeCell="E18" sqref="E18"/>
    </sheetView>
  </sheetViews>
  <sheetFormatPr defaultRowHeight="14.4" x14ac:dyDescent="0.3"/>
  <cols>
    <col min="1" max="1" width="3" style="17" bestFit="1" customWidth="1"/>
    <col min="2" max="2" width="18.44140625" bestFit="1" customWidth="1"/>
    <col min="3" max="3" width="9.109375" bestFit="1" customWidth="1"/>
    <col min="5" max="6" width="10.109375" bestFit="1" customWidth="1"/>
    <col min="7" max="7" width="8.44140625" bestFit="1" customWidth="1"/>
    <col min="8" max="8" width="9.44140625" bestFit="1" customWidth="1"/>
  </cols>
  <sheetData>
    <row r="1" spans="1:8" ht="15" thickBot="1" x14ac:dyDescent="0.35">
      <c r="A1" s="108" t="s">
        <v>19</v>
      </c>
      <c r="B1" s="108"/>
      <c r="C1" s="73">
        <v>43127</v>
      </c>
      <c r="D1" s="73">
        <v>43218</v>
      </c>
      <c r="E1" s="73">
        <v>43400</v>
      </c>
      <c r="F1" s="73">
        <v>43422</v>
      </c>
    </row>
    <row r="2" spans="1:8" ht="15" thickBot="1" x14ac:dyDescent="0.35">
      <c r="C2" t="s">
        <v>2</v>
      </c>
      <c r="D2" t="s">
        <v>12</v>
      </c>
      <c r="E2" t="s">
        <v>13</v>
      </c>
      <c r="F2" t="s">
        <v>14</v>
      </c>
      <c r="G2" s="15" t="s">
        <v>16</v>
      </c>
      <c r="H2" s="20" t="s">
        <v>4</v>
      </c>
    </row>
    <row r="3" spans="1:8" x14ac:dyDescent="0.3">
      <c r="A3" s="17">
        <v>1</v>
      </c>
      <c r="B3" s="71" t="s">
        <v>1</v>
      </c>
      <c r="C3" s="72">
        <v>107</v>
      </c>
      <c r="D3" s="52">
        <v>123</v>
      </c>
      <c r="E3" s="47">
        <v>101</v>
      </c>
      <c r="F3" s="44">
        <v>165</v>
      </c>
      <c r="G3" s="48">
        <f t="shared" ref="G3:G16" si="0">C3+D3+E3+F3</f>
        <v>496</v>
      </c>
      <c r="H3" s="12">
        <v>500</v>
      </c>
    </row>
    <row r="4" spans="1:8" x14ac:dyDescent="0.3">
      <c r="A4" s="17">
        <v>2</v>
      </c>
      <c r="B4" s="71" t="s">
        <v>26</v>
      </c>
      <c r="C4" s="72">
        <v>87</v>
      </c>
      <c r="D4" s="52">
        <v>117</v>
      </c>
      <c r="E4" s="47">
        <v>124</v>
      </c>
      <c r="F4" s="44">
        <v>116</v>
      </c>
      <c r="G4" s="49">
        <f t="shared" si="0"/>
        <v>444</v>
      </c>
      <c r="H4" s="12">
        <v>470</v>
      </c>
    </row>
    <row r="5" spans="1:8" x14ac:dyDescent="0.3">
      <c r="A5" s="17">
        <v>3</v>
      </c>
      <c r="B5" s="71" t="s">
        <v>25</v>
      </c>
      <c r="C5" s="72">
        <v>100</v>
      </c>
      <c r="D5" s="52">
        <v>102</v>
      </c>
      <c r="E5" s="47">
        <v>95</v>
      </c>
      <c r="F5" s="44">
        <v>95</v>
      </c>
      <c r="G5" s="49">
        <f t="shared" si="0"/>
        <v>392</v>
      </c>
      <c r="H5" s="12">
        <v>440</v>
      </c>
    </row>
    <row r="6" spans="1:8" x14ac:dyDescent="0.3">
      <c r="A6" s="17">
        <v>4</v>
      </c>
      <c r="B6" s="71" t="s">
        <v>27</v>
      </c>
      <c r="C6" s="72">
        <v>67</v>
      </c>
      <c r="D6" s="52">
        <v>83</v>
      </c>
      <c r="E6" s="47">
        <v>58</v>
      </c>
      <c r="F6" s="44">
        <v>71</v>
      </c>
      <c r="G6" s="49">
        <f t="shared" si="0"/>
        <v>279</v>
      </c>
      <c r="H6" s="12">
        <v>410</v>
      </c>
    </row>
    <row r="7" spans="1:8" x14ac:dyDescent="0.3">
      <c r="A7" s="17">
        <v>5</v>
      </c>
      <c r="B7" s="71" t="s">
        <v>31</v>
      </c>
      <c r="C7" s="72">
        <v>60</v>
      </c>
      <c r="D7" s="52">
        <v>58</v>
      </c>
      <c r="E7" s="47">
        <v>85</v>
      </c>
      <c r="F7" s="44">
        <v>70</v>
      </c>
      <c r="G7" s="49">
        <f t="shared" si="0"/>
        <v>273</v>
      </c>
      <c r="H7" s="12">
        <v>380</v>
      </c>
    </row>
    <row r="8" spans="1:8" x14ac:dyDescent="0.3">
      <c r="A8" s="17">
        <v>6</v>
      </c>
      <c r="B8" s="71" t="s">
        <v>30</v>
      </c>
      <c r="C8" s="72">
        <v>56</v>
      </c>
      <c r="D8" s="52">
        <v>65</v>
      </c>
      <c r="E8" s="47">
        <v>36</v>
      </c>
      <c r="F8" s="44">
        <v>44</v>
      </c>
      <c r="G8" s="49">
        <f t="shared" si="0"/>
        <v>201</v>
      </c>
      <c r="H8" s="12">
        <v>350</v>
      </c>
    </row>
    <row r="9" spans="1:8" x14ac:dyDescent="0.3">
      <c r="A9" s="17">
        <v>7</v>
      </c>
      <c r="B9" s="71" t="s">
        <v>28</v>
      </c>
      <c r="C9" s="72">
        <v>37</v>
      </c>
      <c r="D9" s="52">
        <v>55</v>
      </c>
      <c r="E9" s="47">
        <v>35</v>
      </c>
      <c r="F9" s="44">
        <v>50</v>
      </c>
      <c r="G9" s="49">
        <f t="shared" si="0"/>
        <v>177</v>
      </c>
      <c r="H9" s="12">
        <v>320</v>
      </c>
    </row>
    <row r="10" spans="1:8" x14ac:dyDescent="0.3">
      <c r="A10" s="17">
        <v>8</v>
      </c>
      <c r="B10" s="71" t="s">
        <v>17</v>
      </c>
      <c r="C10" s="72">
        <v>18</v>
      </c>
      <c r="D10" s="51">
        <v>42</v>
      </c>
      <c r="E10" s="47">
        <v>48</v>
      </c>
      <c r="F10" s="44">
        <v>55</v>
      </c>
      <c r="G10" s="49">
        <f t="shared" si="0"/>
        <v>163</v>
      </c>
      <c r="H10" s="12">
        <v>290</v>
      </c>
    </row>
    <row r="11" spans="1:8" x14ac:dyDescent="0.3">
      <c r="A11" s="17">
        <v>9</v>
      </c>
      <c r="B11" s="71" t="s">
        <v>10</v>
      </c>
      <c r="C11" s="72">
        <v>48</v>
      </c>
      <c r="D11" s="52">
        <v>4</v>
      </c>
      <c r="E11" s="47">
        <v>37</v>
      </c>
      <c r="F11" s="44">
        <v>48</v>
      </c>
      <c r="G11" s="49">
        <f t="shared" si="0"/>
        <v>137</v>
      </c>
      <c r="H11" s="12">
        <v>260</v>
      </c>
    </row>
    <row r="12" spans="1:8" x14ac:dyDescent="0.3">
      <c r="A12" s="17">
        <v>10</v>
      </c>
      <c r="B12" s="71" t="s">
        <v>0</v>
      </c>
      <c r="C12" s="72">
        <v>26</v>
      </c>
      <c r="D12" s="52">
        <v>21</v>
      </c>
      <c r="E12" s="47">
        <v>17</v>
      </c>
      <c r="F12" s="44">
        <v>14</v>
      </c>
      <c r="G12" s="49">
        <f t="shared" si="0"/>
        <v>78</v>
      </c>
      <c r="H12" s="12">
        <v>230</v>
      </c>
    </row>
    <row r="13" spans="1:8" x14ac:dyDescent="0.3">
      <c r="A13" s="17">
        <v>11</v>
      </c>
      <c r="B13" s="71" t="s">
        <v>29</v>
      </c>
      <c r="C13" s="72">
        <v>0</v>
      </c>
      <c r="D13" s="52">
        <v>36</v>
      </c>
      <c r="E13" s="47">
        <v>0</v>
      </c>
      <c r="F13" s="44">
        <v>40</v>
      </c>
      <c r="G13" s="49">
        <f t="shared" si="0"/>
        <v>76</v>
      </c>
      <c r="H13" s="12">
        <v>200</v>
      </c>
    </row>
    <row r="14" spans="1:8" x14ac:dyDescent="0.3">
      <c r="A14" s="17">
        <v>12</v>
      </c>
      <c r="B14" s="71" t="s">
        <v>33</v>
      </c>
      <c r="C14" s="72">
        <v>16</v>
      </c>
      <c r="D14" s="51">
        <v>10</v>
      </c>
      <c r="E14" s="47">
        <v>22</v>
      </c>
      <c r="F14" s="44">
        <v>11</v>
      </c>
      <c r="G14" s="49">
        <f t="shared" si="0"/>
        <v>59</v>
      </c>
      <c r="H14" s="12">
        <v>170</v>
      </c>
    </row>
    <row r="15" spans="1:8" s="62" customFormat="1" x14ac:dyDescent="0.3">
      <c r="A15" s="70">
        <v>13</v>
      </c>
      <c r="B15" s="71" t="s">
        <v>32</v>
      </c>
      <c r="C15" s="72">
        <v>14</v>
      </c>
      <c r="D15" s="51">
        <v>0</v>
      </c>
      <c r="E15" s="47">
        <v>26</v>
      </c>
      <c r="F15" s="44">
        <v>13</v>
      </c>
      <c r="G15" s="49">
        <f t="shared" si="0"/>
        <v>53</v>
      </c>
      <c r="H15" s="12">
        <v>140</v>
      </c>
    </row>
    <row r="16" spans="1:8" s="62" customFormat="1" ht="15" thickBot="1" x14ac:dyDescent="0.35">
      <c r="A16" s="70">
        <v>14</v>
      </c>
      <c r="B16" s="85" t="s">
        <v>18</v>
      </c>
      <c r="C16" s="51">
        <v>16</v>
      </c>
      <c r="D16" s="52">
        <v>15</v>
      </c>
      <c r="E16" s="47">
        <v>1</v>
      </c>
      <c r="F16" s="44">
        <v>4</v>
      </c>
      <c r="G16" s="103">
        <f t="shared" si="0"/>
        <v>36</v>
      </c>
      <c r="H16" s="84">
        <v>110</v>
      </c>
    </row>
    <row r="17" spans="2:8" x14ac:dyDescent="0.3">
      <c r="H17" s="12">
        <f>SUM(H3:H16)</f>
        <v>4270</v>
      </c>
    </row>
    <row r="20" spans="2:8" x14ac:dyDescent="0.3">
      <c r="B20" s="9"/>
      <c r="C20" s="9"/>
      <c r="D20" s="10"/>
      <c r="E20" s="9"/>
    </row>
    <row r="21" spans="2:8" x14ac:dyDescent="0.3">
      <c r="B21" s="20"/>
      <c r="C21" s="18"/>
      <c r="D21" s="19"/>
      <c r="E21" s="18"/>
      <c r="F21" s="18"/>
      <c r="G21" s="18"/>
    </row>
    <row r="22" spans="2:8" x14ac:dyDescent="0.3">
      <c r="B22" s="18"/>
      <c r="C22" s="18"/>
      <c r="D22" s="19"/>
      <c r="E22" s="14"/>
      <c r="F22" s="19"/>
      <c r="G22" s="18"/>
    </row>
    <row r="23" spans="2:8" x14ac:dyDescent="0.3">
      <c r="B23" s="20"/>
      <c r="C23" s="18"/>
      <c r="D23" s="19"/>
      <c r="E23" s="14"/>
      <c r="F23" s="19"/>
      <c r="G23" s="18"/>
    </row>
    <row r="24" spans="2:8" x14ac:dyDescent="0.3">
      <c r="B24" s="18"/>
      <c r="C24" s="18"/>
      <c r="D24" s="19"/>
      <c r="E24" s="14"/>
      <c r="F24" s="19"/>
      <c r="G24" s="18"/>
    </row>
    <row r="25" spans="2:8" x14ac:dyDescent="0.3">
      <c r="B25" s="20"/>
      <c r="C25" s="18"/>
      <c r="D25" s="19"/>
      <c r="E25" s="14"/>
      <c r="F25" s="19"/>
      <c r="G25" s="18"/>
    </row>
    <row r="26" spans="2:8" x14ac:dyDescent="0.3">
      <c r="B26" s="18"/>
      <c r="C26" s="18"/>
      <c r="D26" s="19"/>
      <c r="E26" s="14"/>
      <c r="F26" s="19"/>
      <c r="G26" s="18"/>
    </row>
    <row r="27" spans="2:8" x14ac:dyDescent="0.3">
      <c r="B27" s="18"/>
      <c r="C27" s="18"/>
      <c r="D27" s="19"/>
      <c r="E27" s="14"/>
      <c r="F27" s="19"/>
      <c r="G27" s="18"/>
    </row>
    <row r="28" spans="2:8" x14ac:dyDescent="0.3">
      <c r="B28" s="18"/>
      <c r="C28" s="18"/>
      <c r="D28" s="19"/>
      <c r="E28" s="14"/>
      <c r="F28" s="19"/>
      <c r="G28" s="18"/>
    </row>
    <row r="29" spans="2:8" x14ac:dyDescent="0.3">
      <c r="B29" s="20"/>
      <c r="C29" s="18"/>
      <c r="D29" s="19"/>
      <c r="E29" s="14"/>
      <c r="F29" s="19"/>
      <c r="G29" s="18"/>
    </row>
    <row r="30" spans="2:8" x14ac:dyDescent="0.3">
      <c r="B30" s="18"/>
      <c r="C30" s="18"/>
      <c r="D30" s="19"/>
      <c r="E30" s="14"/>
      <c r="F30" s="19"/>
      <c r="G30" s="18"/>
    </row>
    <row r="31" spans="2:8" x14ac:dyDescent="0.3">
      <c r="B31" s="18"/>
      <c r="C31" s="18"/>
      <c r="D31" s="19"/>
      <c r="E31" s="14"/>
      <c r="F31" s="19"/>
      <c r="G31" s="18"/>
    </row>
    <row r="32" spans="2:8" x14ac:dyDescent="0.3">
      <c r="B32" s="18"/>
      <c r="C32" s="18"/>
      <c r="D32" s="19"/>
      <c r="E32" s="14"/>
      <c r="F32" s="19"/>
      <c r="G32" s="18"/>
    </row>
    <row r="33" spans="2:7" x14ac:dyDescent="0.3">
      <c r="B33" s="18"/>
      <c r="C33" s="18"/>
      <c r="D33" s="19"/>
      <c r="E33" s="14"/>
      <c r="F33" s="19"/>
      <c r="G33" s="18"/>
    </row>
    <row r="34" spans="2:7" x14ac:dyDescent="0.3">
      <c r="B34" s="18"/>
      <c r="C34" s="18"/>
      <c r="D34" s="19"/>
      <c r="E34" s="14"/>
      <c r="F34" s="19"/>
      <c r="G34" s="18"/>
    </row>
    <row r="35" spans="2:7" x14ac:dyDescent="0.3">
      <c r="B35" s="18"/>
      <c r="C35" s="18"/>
      <c r="D35" s="19"/>
      <c r="E35" s="14"/>
      <c r="F35" s="19"/>
      <c r="G35" s="18"/>
    </row>
    <row r="36" spans="2:7" x14ac:dyDescent="0.3">
      <c r="B36" s="18"/>
      <c r="C36" s="18"/>
      <c r="D36" s="18"/>
      <c r="E36" s="18"/>
      <c r="F36" s="18"/>
      <c r="G36" s="18"/>
    </row>
    <row r="37" spans="2:7" x14ac:dyDescent="0.3">
      <c r="B37" s="18"/>
      <c r="C37" s="18"/>
      <c r="D37" s="18"/>
      <c r="E37" s="18"/>
      <c r="F37" s="18"/>
      <c r="G37" s="18"/>
    </row>
    <row r="38" spans="2:7" x14ac:dyDescent="0.3">
      <c r="B38" s="18"/>
      <c r="C38" s="18"/>
      <c r="D38" s="18"/>
      <c r="E38" s="18"/>
      <c r="F38" s="18"/>
      <c r="G38" s="18"/>
    </row>
  </sheetData>
  <autoFilter ref="B2:G16" xr:uid="{00000000-0009-0000-0000-000002000000}">
    <sortState ref="B3:G17">
      <sortCondition descending="1" ref="G2:G16"/>
    </sortState>
  </autoFilter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8"/>
  <sheetViews>
    <sheetView topLeftCell="A22" workbookViewId="0">
      <selection activeCell="C47" sqref="C47:D47"/>
    </sheetView>
  </sheetViews>
  <sheetFormatPr defaultRowHeight="14.4" x14ac:dyDescent="0.3"/>
  <sheetData>
    <row r="1" spans="1:4" x14ac:dyDescent="0.3">
      <c r="A1" s="86" t="s">
        <v>41</v>
      </c>
      <c r="B1" s="87"/>
      <c r="C1" s="87"/>
      <c r="D1" s="87"/>
    </row>
    <row r="2" spans="1:4" x14ac:dyDescent="0.3">
      <c r="A2" s="86"/>
      <c r="B2" s="87"/>
      <c r="C2" s="87"/>
      <c r="D2" s="87"/>
    </row>
    <row r="3" spans="1:4" x14ac:dyDescent="0.3">
      <c r="A3" s="86" t="s">
        <v>37</v>
      </c>
      <c r="B3" s="87"/>
      <c r="C3" s="87"/>
      <c r="D3" s="87"/>
    </row>
    <row r="4" spans="1:4" x14ac:dyDescent="0.3">
      <c r="A4" s="87"/>
      <c r="B4" s="87"/>
      <c r="C4" s="87"/>
      <c r="D4" s="87"/>
    </row>
    <row r="5" spans="1:4" x14ac:dyDescent="0.3">
      <c r="A5" s="81" t="s">
        <v>38</v>
      </c>
      <c r="B5" s="82"/>
      <c r="C5" s="109" t="s">
        <v>21</v>
      </c>
      <c r="D5" s="110"/>
    </row>
    <row r="6" spans="1:4" x14ac:dyDescent="0.3">
      <c r="A6" s="111"/>
      <c r="B6" s="111"/>
      <c r="C6" s="111"/>
      <c r="D6" s="111"/>
    </row>
    <row r="7" spans="1:4" x14ac:dyDescent="0.3">
      <c r="A7" s="111"/>
      <c r="B7" s="111"/>
      <c r="C7" s="111"/>
      <c r="D7" s="111"/>
    </row>
    <row r="8" spans="1:4" x14ac:dyDescent="0.3">
      <c r="A8" s="111"/>
      <c r="B8" s="111"/>
      <c r="C8" s="111"/>
      <c r="D8" s="111"/>
    </row>
    <row r="9" spans="1:4" x14ac:dyDescent="0.3">
      <c r="A9" s="87"/>
      <c r="B9" s="87"/>
      <c r="C9" s="87"/>
      <c r="D9" s="87"/>
    </row>
    <row r="10" spans="1:4" ht="15.6" x14ac:dyDescent="0.3">
      <c r="A10" s="88" t="s">
        <v>39</v>
      </c>
      <c r="B10" s="89"/>
      <c r="C10" s="87"/>
      <c r="D10" s="87"/>
    </row>
    <row r="11" spans="1:4" x14ac:dyDescent="0.3">
      <c r="A11" s="109"/>
      <c r="B11" s="110"/>
      <c r="C11" s="109"/>
      <c r="D11" s="110"/>
    </row>
    <row r="12" spans="1:4" x14ac:dyDescent="0.3">
      <c r="A12" s="109"/>
      <c r="B12" s="110"/>
      <c r="C12" s="109"/>
      <c r="D12" s="110"/>
    </row>
    <row r="13" spans="1:4" x14ac:dyDescent="0.3">
      <c r="A13" s="109"/>
      <c r="B13" s="110"/>
      <c r="C13" s="109"/>
      <c r="D13" s="110"/>
    </row>
    <row r="14" spans="1:4" x14ac:dyDescent="0.3">
      <c r="A14" s="109"/>
      <c r="B14" s="110"/>
      <c r="C14" s="109"/>
      <c r="D14" s="110"/>
    </row>
    <row r="15" spans="1:4" x14ac:dyDescent="0.3">
      <c r="A15" s="109"/>
      <c r="B15" s="110"/>
      <c r="C15" s="109"/>
      <c r="D15" s="110"/>
    </row>
    <row r="16" spans="1:4" x14ac:dyDescent="0.3">
      <c r="A16" s="109"/>
      <c r="B16" s="110"/>
      <c r="C16" s="109"/>
      <c r="D16" s="110"/>
    </row>
    <row r="17" spans="1:4" x14ac:dyDescent="0.3">
      <c r="A17" s="109"/>
      <c r="B17" s="110"/>
      <c r="C17" s="109"/>
      <c r="D17" s="110"/>
    </row>
    <row r="18" spans="1:4" x14ac:dyDescent="0.3">
      <c r="A18" s="109"/>
      <c r="B18" s="110"/>
      <c r="C18" s="109"/>
      <c r="D18" s="110"/>
    </row>
    <row r="19" spans="1:4" x14ac:dyDescent="0.3">
      <c r="A19" s="109"/>
      <c r="B19" s="110"/>
      <c r="C19" s="109"/>
      <c r="D19" s="110"/>
    </row>
    <row r="20" spans="1:4" x14ac:dyDescent="0.3">
      <c r="A20" s="109"/>
      <c r="B20" s="110"/>
      <c r="C20" s="109"/>
      <c r="D20" s="110"/>
    </row>
    <row r="21" spans="1:4" x14ac:dyDescent="0.3">
      <c r="A21" s="87"/>
      <c r="B21" s="87"/>
      <c r="C21" s="87"/>
      <c r="D21" s="87"/>
    </row>
    <row r="22" spans="1:4" x14ac:dyDescent="0.3">
      <c r="A22" s="86" t="s">
        <v>42</v>
      </c>
      <c r="B22" s="87"/>
      <c r="C22" s="87"/>
      <c r="D22" s="87"/>
    </row>
    <row r="23" spans="1:4" x14ac:dyDescent="0.3">
      <c r="A23" s="86"/>
      <c r="B23" s="87"/>
      <c r="C23" s="87"/>
      <c r="D23" s="87"/>
    </row>
    <row r="24" spans="1:4" x14ac:dyDescent="0.3">
      <c r="A24" s="86" t="s">
        <v>37</v>
      </c>
      <c r="B24" s="87"/>
      <c r="C24" s="87"/>
      <c r="D24" s="87"/>
    </row>
    <row r="25" spans="1:4" x14ac:dyDescent="0.3">
      <c r="A25" s="87"/>
      <c r="B25" s="87"/>
      <c r="C25" s="87"/>
      <c r="D25" s="87"/>
    </row>
    <row r="26" spans="1:4" x14ac:dyDescent="0.3">
      <c r="A26" s="81" t="s">
        <v>38</v>
      </c>
      <c r="B26" s="82"/>
      <c r="C26" s="109" t="s">
        <v>21</v>
      </c>
      <c r="D26" s="110"/>
    </row>
    <row r="27" spans="1:4" x14ac:dyDescent="0.3">
      <c r="A27" s="111"/>
      <c r="B27" s="111"/>
      <c r="C27" s="111"/>
      <c r="D27" s="111"/>
    </row>
    <row r="28" spans="1:4" x14ac:dyDescent="0.3">
      <c r="A28" s="111"/>
      <c r="B28" s="111"/>
      <c r="C28" s="111"/>
      <c r="D28" s="111"/>
    </row>
    <row r="29" spans="1:4" x14ac:dyDescent="0.3">
      <c r="A29" s="111"/>
      <c r="B29" s="111"/>
      <c r="C29" s="111"/>
      <c r="D29" s="111"/>
    </row>
    <row r="30" spans="1:4" x14ac:dyDescent="0.3">
      <c r="A30" s="87"/>
      <c r="B30" s="87"/>
      <c r="C30" s="87"/>
      <c r="D30" s="87"/>
    </row>
    <row r="31" spans="1:4" ht="15.6" x14ac:dyDescent="0.3">
      <c r="A31" s="88" t="s">
        <v>39</v>
      </c>
      <c r="B31" s="89"/>
      <c r="C31" s="87"/>
      <c r="D31" s="87"/>
    </row>
    <row r="32" spans="1:4" x14ac:dyDescent="0.3">
      <c r="A32" s="109"/>
      <c r="B32" s="110"/>
      <c r="C32" s="109"/>
      <c r="D32" s="110"/>
    </row>
    <row r="33" spans="1:4" x14ac:dyDescent="0.3">
      <c r="A33" s="109"/>
      <c r="B33" s="110"/>
      <c r="C33" s="109"/>
      <c r="D33" s="110"/>
    </row>
    <row r="34" spans="1:4" x14ac:dyDescent="0.3">
      <c r="A34" s="109"/>
      <c r="B34" s="110"/>
      <c r="C34" s="109"/>
      <c r="D34" s="110"/>
    </row>
    <row r="35" spans="1:4" x14ac:dyDescent="0.3">
      <c r="A35" s="109"/>
      <c r="B35" s="110"/>
      <c r="C35" s="109"/>
      <c r="D35" s="110"/>
    </row>
    <row r="36" spans="1:4" x14ac:dyDescent="0.3">
      <c r="A36" s="109"/>
      <c r="B36" s="110"/>
      <c r="C36" s="109"/>
      <c r="D36" s="110"/>
    </row>
    <row r="37" spans="1:4" x14ac:dyDescent="0.3">
      <c r="A37" s="109"/>
      <c r="B37" s="110"/>
      <c r="C37" s="109"/>
      <c r="D37" s="110"/>
    </row>
    <row r="38" spans="1:4" x14ac:dyDescent="0.3">
      <c r="A38" s="109"/>
      <c r="B38" s="110"/>
      <c r="C38" s="109"/>
      <c r="D38" s="110"/>
    </row>
    <row r="39" spans="1:4" x14ac:dyDescent="0.3">
      <c r="A39" s="109"/>
      <c r="B39" s="110"/>
      <c r="C39" s="109"/>
      <c r="D39" s="110"/>
    </row>
    <row r="40" spans="1:4" x14ac:dyDescent="0.3">
      <c r="A40" s="109"/>
      <c r="B40" s="110"/>
      <c r="C40" s="109"/>
      <c r="D40" s="110"/>
    </row>
    <row r="41" spans="1:4" x14ac:dyDescent="0.3">
      <c r="A41" s="109"/>
      <c r="B41" s="110"/>
      <c r="C41" s="109"/>
      <c r="D41" s="110"/>
    </row>
    <row r="42" spans="1:4" x14ac:dyDescent="0.3">
      <c r="A42" s="87"/>
      <c r="B42" s="87"/>
      <c r="C42" s="87"/>
      <c r="D42" s="90"/>
    </row>
    <row r="43" spans="1:4" x14ac:dyDescent="0.3">
      <c r="A43" s="86" t="s">
        <v>43</v>
      </c>
      <c r="B43" s="87"/>
      <c r="C43" s="87"/>
      <c r="D43" s="87"/>
    </row>
    <row r="44" spans="1:4" x14ac:dyDescent="0.3">
      <c r="A44" s="86"/>
      <c r="B44" s="87"/>
      <c r="C44" s="87"/>
      <c r="D44" s="87"/>
    </row>
    <row r="45" spans="1:4" x14ac:dyDescent="0.3">
      <c r="A45" s="86" t="s">
        <v>37</v>
      </c>
      <c r="B45" s="87"/>
      <c r="C45" s="87"/>
      <c r="D45" s="87"/>
    </row>
    <row r="46" spans="1:4" x14ac:dyDescent="0.3">
      <c r="A46" s="87"/>
      <c r="B46" s="87"/>
      <c r="C46" s="87"/>
      <c r="D46" s="87"/>
    </row>
    <row r="47" spans="1:4" x14ac:dyDescent="0.3">
      <c r="A47" s="81" t="s">
        <v>38</v>
      </c>
      <c r="B47" s="82"/>
      <c r="C47" s="109" t="s">
        <v>21</v>
      </c>
      <c r="D47" s="110"/>
    </row>
    <row r="48" spans="1:4" x14ac:dyDescent="0.3">
      <c r="A48" s="111"/>
      <c r="B48" s="111"/>
      <c r="C48" s="111"/>
      <c r="D48" s="111"/>
    </row>
    <row r="49" spans="1:4" x14ac:dyDescent="0.3">
      <c r="A49" s="111"/>
      <c r="B49" s="111"/>
      <c r="C49" s="111"/>
      <c r="D49" s="111"/>
    </row>
    <row r="50" spans="1:4" x14ac:dyDescent="0.3">
      <c r="A50" s="111"/>
      <c r="B50" s="111"/>
      <c r="C50" s="111"/>
      <c r="D50" s="111"/>
    </row>
    <row r="51" spans="1:4" x14ac:dyDescent="0.3">
      <c r="A51" s="87"/>
      <c r="B51" s="87"/>
      <c r="C51" s="87"/>
      <c r="D51" s="87"/>
    </row>
    <row r="52" spans="1:4" ht="15.6" x14ac:dyDescent="0.3">
      <c r="A52" s="88" t="s">
        <v>39</v>
      </c>
      <c r="B52" s="89"/>
      <c r="C52" s="87"/>
      <c r="D52" s="87"/>
    </row>
    <row r="53" spans="1:4" x14ac:dyDescent="0.3">
      <c r="A53" s="109"/>
      <c r="B53" s="110"/>
      <c r="C53" s="109"/>
      <c r="D53" s="110"/>
    </row>
    <row r="54" spans="1:4" x14ac:dyDescent="0.3">
      <c r="A54" s="109"/>
      <c r="B54" s="110"/>
      <c r="C54" s="109"/>
      <c r="D54" s="110"/>
    </row>
    <row r="55" spans="1:4" x14ac:dyDescent="0.3">
      <c r="A55" s="109"/>
      <c r="B55" s="110"/>
      <c r="C55" s="109"/>
      <c r="D55" s="110"/>
    </row>
    <row r="56" spans="1:4" x14ac:dyDescent="0.3">
      <c r="A56" s="109"/>
      <c r="B56" s="110"/>
      <c r="C56" s="109"/>
      <c r="D56" s="110"/>
    </row>
    <row r="57" spans="1:4" x14ac:dyDescent="0.3">
      <c r="A57" s="109"/>
      <c r="B57" s="110"/>
      <c r="C57" s="109"/>
      <c r="D57" s="110"/>
    </row>
    <row r="58" spans="1:4" x14ac:dyDescent="0.3">
      <c r="A58" s="109"/>
      <c r="B58" s="110"/>
      <c r="C58" s="109"/>
      <c r="D58" s="110"/>
    </row>
    <row r="59" spans="1:4" x14ac:dyDescent="0.3">
      <c r="A59" s="109"/>
      <c r="B59" s="110"/>
      <c r="C59" s="109"/>
      <c r="D59" s="110"/>
    </row>
    <row r="60" spans="1:4" x14ac:dyDescent="0.3">
      <c r="A60" s="90"/>
      <c r="B60" s="90"/>
      <c r="C60" s="90"/>
      <c r="D60" s="90"/>
    </row>
    <row r="61" spans="1:4" x14ac:dyDescent="0.3">
      <c r="A61" s="91" t="s">
        <v>44</v>
      </c>
      <c r="B61" s="90"/>
      <c r="C61" s="90"/>
      <c r="D61" s="90"/>
    </row>
    <row r="62" spans="1:4" x14ac:dyDescent="0.3">
      <c r="A62" s="90"/>
      <c r="B62" s="90"/>
      <c r="C62" s="90"/>
      <c r="D62" s="90"/>
    </row>
    <row r="63" spans="1:4" x14ac:dyDescent="0.3">
      <c r="A63" s="115" t="s">
        <v>37</v>
      </c>
      <c r="B63" s="115"/>
      <c r="C63" s="114"/>
      <c r="D63" s="114"/>
    </row>
    <row r="64" spans="1:4" x14ac:dyDescent="0.3">
      <c r="A64" s="112"/>
      <c r="B64" s="113"/>
      <c r="C64" s="113"/>
      <c r="D64" s="113"/>
    </row>
    <row r="65" spans="1:4" x14ac:dyDescent="0.3">
      <c r="A65" s="83" t="s">
        <v>38</v>
      </c>
      <c r="B65" s="83"/>
      <c r="C65" s="109" t="s">
        <v>21</v>
      </c>
      <c r="D65" s="110"/>
    </row>
    <row r="66" spans="1:4" x14ac:dyDescent="0.3">
      <c r="A66" s="109"/>
      <c r="B66" s="110"/>
      <c r="C66" s="109"/>
      <c r="D66" s="110"/>
    </row>
    <row r="67" spans="1:4" x14ac:dyDescent="0.3">
      <c r="A67" s="109"/>
      <c r="B67" s="110"/>
      <c r="C67" s="109"/>
      <c r="D67" s="110"/>
    </row>
    <row r="68" spans="1:4" x14ac:dyDescent="0.3">
      <c r="A68" s="109"/>
      <c r="B68" s="110"/>
      <c r="C68" s="109"/>
      <c r="D68" s="110"/>
    </row>
    <row r="69" spans="1:4" x14ac:dyDescent="0.3">
      <c r="A69" s="109"/>
      <c r="B69" s="110"/>
      <c r="C69" s="109"/>
      <c r="D69" s="110"/>
    </row>
    <row r="70" spans="1:4" s="70" customFormat="1" x14ac:dyDescent="0.3">
      <c r="A70" s="90"/>
      <c r="B70" s="90"/>
      <c r="C70" s="90"/>
      <c r="D70" s="90"/>
    </row>
    <row r="71" spans="1:4" ht="15.6" x14ac:dyDescent="0.3">
      <c r="A71" s="88" t="s">
        <v>39</v>
      </c>
      <c r="B71" s="89"/>
      <c r="C71" s="87"/>
      <c r="D71" s="87"/>
    </row>
    <row r="72" spans="1:4" x14ac:dyDescent="0.3">
      <c r="A72" s="109"/>
      <c r="B72" s="110"/>
      <c r="C72" s="109"/>
      <c r="D72" s="110"/>
    </row>
    <row r="73" spans="1:4" x14ac:dyDescent="0.3">
      <c r="A73" s="109"/>
      <c r="B73" s="110"/>
      <c r="C73" s="109"/>
      <c r="D73" s="110"/>
    </row>
    <row r="74" spans="1:4" x14ac:dyDescent="0.3">
      <c r="A74" s="109"/>
      <c r="B74" s="110"/>
      <c r="C74" s="109"/>
      <c r="D74" s="110"/>
    </row>
    <row r="75" spans="1:4" x14ac:dyDescent="0.3">
      <c r="A75" s="109"/>
      <c r="B75" s="110"/>
      <c r="C75" s="109"/>
      <c r="D75" s="110"/>
    </row>
    <row r="76" spans="1:4" x14ac:dyDescent="0.3">
      <c r="A76" s="109"/>
      <c r="B76" s="110"/>
      <c r="C76" s="109"/>
      <c r="D76" s="110"/>
    </row>
    <row r="77" spans="1:4" x14ac:dyDescent="0.3">
      <c r="A77" s="109"/>
      <c r="B77" s="110"/>
      <c r="C77" s="109"/>
      <c r="D77" s="110"/>
    </row>
    <row r="78" spans="1:4" x14ac:dyDescent="0.3">
      <c r="A78" s="109"/>
      <c r="B78" s="110"/>
      <c r="C78" s="109"/>
      <c r="D78" s="110"/>
    </row>
  </sheetData>
  <mergeCells count="102">
    <mergeCell ref="A8:B8"/>
    <mergeCell ref="C8:D8"/>
    <mergeCell ref="A29:B29"/>
    <mergeCell ref="C29:D29"/>
    <mergeCell ref="A50:B50"/>
    <mergeCell ref="C50:D50"/>
    <mergeCell ref="A48:B48"/>
    <mergeCell ref="C48:D48"/>
    <mergeCell ref="A49:B49"/>
    <mergeCell ref="C49:D49"/>
    <mergeCell ref="A32:B32"/>
    <mergeCell ref="C32:D32"/>
    <mergeCell ref="A33:B33"/>
    <mergeCell ref="C33:D33"/>
    <mergeCell ref="A34:B34"/>
    <mergeCell ref="C34:D34"/>
    <mergeCell ref="A39:B39"/>
    <mergeCell ref="C39:D39"/>
    <mergeCell ref="A40:B40"/>
    <mergeCell ref="C40:D40"/>
    <mergeCell ref="A35:B35"/>
    <mergeCell ref="C35:D35"/>
    <mergeCell ref="A36:B36"/>
    <mergeCell ref="C36:D36"/>
    <mergeCell ref="A77:B77"/>
    <mergeCell ref="A78:B78"/>
    <mergeCell ref="A66:B66"/>
    <mergeCell ref="A67:B67"/>
    <mergeCell ref="A68:B68"/>
    <mergeCell ref="C66:D66"/>
    <mergeCell ref="C67:D67"/>
    <mergeCell ref="C68:D68"/>
    <mergeCell ref="A74:B74"/>
    <mergeCell ref="A76:B76"/>
    <mergeCell ref="C69:D69"/>
    <mergeCell ref="A69:B69"/>
    <mergeCell ref="A75:B75"/>
    <mergeCell ref="C78:D78"/>
    <mergeCell ref="C77:D77"/>
    <mergeCell ref="A58:B58"/>
    <mergeCell ref="C58:D58"/>
    <mergeCell ref="C76:D76"/>
    <mergeCell ref="C75:D75"/>
    <mergeCell ref="A55:B55"/>
    <mergeCell ref="C55:D55"/>
    <mergeCell ref="C72:D72"/>
    <mergeCell ref="A72:B72"/>
    <mergeCell ref="A73:B73"/>
    <mergeCell ref="A57:B57"/>
    <mergeCell ref="A64:B64"/>
    <mergeCell ref="C64:D64"/>
    <mergeCell ref="C63:D63"/>
    <mergeCell ref="A63:B63"/>
    <mergeCell ref="C65:D65"/>
    <mergeCell ref="A59:B59"/>
    <mergeCell ref="C59:D59"/>
    <mergeCell ref="C73:D73"/>
    <mergeCell ref="C74:D74"/>
    <mergeCell ref="A53:B53"/>
    <mergeCell ref="C53:D53"/>
    <mergeCell ref="A54:B54"/>
    <mergeCell ref="C54:D54"/>
    <mergeCell ref="A41:B41"/>
    <mergeCell ref="C41:D41"/>
    <mergeCell ref="A56:B56"/>
    <mergeCell ref="C56:D56"/>
    <mergeCell ref="C57:D57"/>
    <mergeCell ref="A37:B37"/>
    <mergeCell ref="C37:D37"/>
    <mergeCell ref="C16:D16"/>
    <mergeCell ref="A20:B20"/>
    <mergeCell ref="C20:D20"/>
    <mergeCell ref="A18:B18"/>
    <mergeCell ref="C18:D18"/>
    <mergeCell ref="A19:B19"/>
    <mergeCell ref="C19:D19"/>
    <mergeCell ref="C28:D28"/>
    <mergeCell ref="A16:B16"/>
    <mergeCell ref="A38:B38"/>
    <mergeCell ref="C38:D38"/>
    <mergeCell ref="C5:D5"/>
    <mergeCell ref="C26:D26"/>
    <mergeCell ref="C47:D47"/>
    <mergeCell ref="A6:B6"/>
    <mergeCell ref="C6:D6"/>
    <mergeCell ref="A7:B7"/>
    <mergeCell ref="C7:D7"/>
    <mergeCell ref="A17:B17"/>
    <mergeCell ref="C17:D17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27:B27"/>
    <mergeCell ref="C27:D27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odmeny</vt:lpstr>
      <vt:lpstr>pretekari</vt:lpstr>
      <vt:lpstr>poradie</vt:lpstr>
      <vt:lpstr>rozhodcovia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zvaz</dc:creator>
  <cp:lastModifiedBy>strze</cp:lastModifiedBy>
  <dcterms:created xsi:type="dcterms:W3CDTF">2016-03-02T13:08:05Z</dcterms:created>
  <dcterms:modified xsi:type="dcterms:W3CDTF">2018-12-04T12:58:58Z</dcterms:modified>
</cp:coreProperties>
</file>